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65" activeTab="0"/>
  </bookViews>
  <sheets>
    <sheet name="Цени" sheetId="1" r:id="rId1"/>
  </sheets>
  <definedNames/>
  <calcPr fullCalcOnLoad="1"/>
</workbook>
</file>

<file path=xl/sharedStrings.xml><?xml version="1.0" encoding="utf-8"?>
<sst xmlns="http://schemas.openxmlformats.org/spreadsheetml/2006/main" count="196" uniqueCount="117">
  <si>
    <t>Цена</t>
  </si>
  <si>
    <t>ет.4</t>
  </si>
  <si>
    <t>Изложение</t>
  </si>
  <si>
    <t>изток панорама море</t>
  </si>
  <si>
    <t>ет.1</t>
  </si>
  <si>
    <t>ет.2</t>
  </si>
  <si>
    <t>ет.3</t>
  </si>
  <si>
    <t>Етаж №</t>
  </si>
  <si>
    <t>Ап. №</t>
  </si>
  <si>
    <t xml:space="preserve">Обща </t>
  </si>
  <si>
    <t>площ</t>
  </si>
  <si>
    <t>Обща</t>
  </si>
  <si>
    <t>цена</t>
  </si>
  <si>
    <t>Отстъпка</t>
  </si>
  <si>
    <t xml:space="preserve">Схема на плащане </t>
  </si>
  <si>
    <t xml:space="preserve">Забележка: </t>
  </si>
  <si>
    <t>Апартаментите са завършени до ключ, с климатик.</t>
  </si>
  <si>
    <t>Мансарда</t>
  </si>
  <si>
    <t>Таван</t>
  </si>
  <si>
    <t>мезонет</t>
  </si>
  <si>
    <t>Ат. 1</t>
  </si>
  <si>
    <t>Ат. 2</t>
  </si>
  <si>
    <t>Ат. 3</t>
  </si>
  <si>
    <t>Ат. 4</t>
  </si>
  <si>
    <t xml:space="preserve"> SOLD </t>
  </si>
  <si>
    <t>разсрочено</t>
  </si>
  <si>
    <t>Партер</t>
  </si>
  <si>
    <t>М1</t>
  </si>
  <si>
    <t>М2</t>
  </si>
  <si>
    <t>М3</t>
  </si>
  <si>
    <t>М4</t>
  </si>
  <si>
    <t>М5</t>
  </si>
  <si>
    <t>М6</t>
  </si>
  <si>
    <t>М7</t>
  </si>
  <si>
    <t>М8</t>
  </si>
  <si>
    <t>М9</t>
  </si>
  <si>
    <t>Г1</t>
  </si>
  <si>
    <t>Г2</t>
  </si>
  <si>
    <t>Г3</t>
  </si>
  <si>
    <t>Г4</t>
  </si>
  <si>
    <t>Г5</t>
  </si>
  <si>
    <t>О1</t>
  </si>
  <si>
    <t>О2</t>
  </si>
  <si>
    <t>Офис</t>
  </si>
  <si>
    <t>Гараж</t>
  </si>
  <si>
    <t>Магазин</t>
  </si>
  <si>
    <t>До 9 месеца - 20%</t>
  </si>
  <si>
    <t>До 6 месеца – 20%</t>
  </si>
  <si>
    <t>До  3 месеца -20%</t>
  </si>
  <si>
    <t>Е/м2</t>
  </si>
  <si>
    <t>Ап.1</t>
  </si>
  <si>
    <t>Ап.2</t>
  </si>
  <si>
    <t>Ап.3</t>
  </si>
  <si>
    <t>Ап.4</t>
  </si>
  <si>
    <t>Ап.5</t>
  </si>
  <si>
    <t>Ап.6</t>
  </si>
  <si>
    <t>Ап.7</t>
  </si>
  <si>
    <t>Ап.8</t>
  </si>
  <si>
    <t>Ап.9</t>
  </si>
  <si>
    <t>Ап.10</t>
  </si>
  <si>
    <t>Ап.11</t>
  </si>
  <si>
    <t>Ап.12</t>
  </si>
  <si>
    <t>Ап.13</t>
  </si>
  <si>
    <t>Ап.14</t>
  </si>
  <si>
    <t>Ап.15</t>
  </si>
  <si>
    <t>Ап.16</t>
  </si>
  <si>
    <t>Ап.17</t>
  </si>
  <si>
    <t>Ап.18</t>
  </si>
  <si>
    <t>Ап.19</t>
  </si>
  <si>
    <t>Ап.20</t>
  </si>
  <si>
    <t>Ап.21</t>
  </si>
  <si>
    <t>Ап.22</t>
  </si>
  <si>
    <t>Ап.23</t>
  </si>
  <si>
    <t>Ап.24</t>
  </si>
  <si>
    <t>Ап.25</t>
  </si>
  <si>
    <t>Ап.26</t>
  </si>
  <si>
    <t>Ап.27</t>
  </si>
  <si>
    <t>Ап.28</t>
  </si>
  <si>
    <t>Ап.29</t>
  </si>
  <si>
    <t>Ап.30</t>
  </si>
  <si>
    <t>Ап.31</t>
  </si>
  <si>
    <t>Ап.32</t>
  </si>
  <si>
    <t>Ап.33</t>
  </si>
  <si>
    <t>Ап.34</t>
  </si>
  <si>
    <t>Ап.35</t>
  </si>
  <si>
    <t>Ап.36</t>
  </si>
  <si>
    <t>Ап.37</t>
  </si>
  <si>
    <t>Ап.38</t>
  </si>
  <si>
    <t>Ап.39</t>
  </si>
  <si>
    <t>Ап.40</t>
  </si>
  <si>
    <t>Ап.41</t>
  </si>
  <si>
    <t>Ап.42</t>
  </si>
  <si>
    <t>Ап.43</t>
  </si>
  <si>
    <t>Ап.44</t>
  </si>
  <si>
    <t>Ап.45</t>
  </si>
  <si>
    <t>Ап.46</t>
  </si>
  <si>
    <t>Ап.47</t>
  </si>
  <si>
    <t xml:space="preserve"> 100% плащане</t>
  </si>
  <si>
    <t xml:space="preserve">Цена при </t>
  </si>
  <si>
    <t xml:space="preserve">при 100% плащане </t>
  </si>
  <si>
    <t>Първоначална вноска (аванс) – 30%</t>
  </si>
  <si>
    <t>При прехвърляне - 5%</t>
  </si>
  <si>
    <t>До 12 месеца - 5%</t>
  </si>
  <si>
    <t>Цена -10%</t>
  </si>
  <si>
    <t>Площ</t>
  </si>
  <si>
    <t xml:space="preserve">Общи </t>
  </si>
  <si>
    <t>части</t>
  </si>
  <si>
    <t>ЮЗ</t>
  </si>
  <si>
    <t>И</t>
  </si>
  <si>
    <t>ЮИ</t>
  </si>
  <si>
    <t>СИ</t>
  </si>
  <si>
    <t>море</t>
  </si>
  <si>
    <t>Спални</t>
  </si>
  <si>
    <t>1 СТ</t>
  </si>
  <si>
    <t>%</t>
  </si>
  <si>
    <t>Евро</t>
  </si>
  <si>
    <t>При плащане в рамките на месец отстъпка 10% -15%от цената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</si>
</sst>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_-* #,##0\ [$€-484]_-;\-* #,##0\ [$€-484]_-;_-* &quot;-&quot;\ [$€-484]_-;_-@_-"/>
    <numFmt numFmtId="173" formatCode="_-* #,##0\ [$€-40A]_-;\-* #,##0\ [$€-40A]_-;_-* &quot;-&quot;\ [$€-40A]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2"/>
      <color indexed="10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E8FAA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8" xfId="0" applyFont="1" applyBorder="1" applyAlignment="1">
      <alignment/>
    </xf>
    <xf numFmtId="0" fontId="53" fillId="0" borderId="19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4" fillId="0" borderId="0" xfId="0" applyFont="1" applyAlignment="1">
      <alignment/>
    </xf>
    <xf numFmtId="0" fontId="54" fillId="7" borderId="14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0" fillId="0" borderId="0" xfId="0" applyBorder="1" applyAlignment="1">
      <alignment/>
    </xf>
    <xf numFmtId="173" fontId="54" fillId="0" borderId="0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Alignment="1">
      <alignment/>
    </xf>
    <xf numFmtId="0" fontId="55" fillId="0" borderId="13" xfId="0" applyFont="1" applyFill="1" applyBorder="1" applyAlignment="1">
      <alignment/>
    </xf>
    <xf numFmtId="0" fontId="53" fillId="7" borderId="13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3" fillId="0" borderId="17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0" xfId="0" applyFont="1" applyAlignment="1">
      <alignment/>
    </xf>
    <xf numFmtId="1" fontId="52" fillId="0" borderId="15" xfId="0" applyNumberFormat="1" applyFont="1" applyFill="1" applyBorder="1" applyAlignment="1">
      <alignment/>
    </xf>
    <xf numFmtId="1" fontId="52" fillId="0" borderId="13" xfId="0" applyNumberFormat="1" applyFont="1" applyFill="1" applyBorder="1" applyAlignment="1">
      <alignment/>
    </xf>
    <xf numFmtId="1" fontId="27" fillId="0" borderId="15" xfId="0" applyNumberFormat="1" applyFont="1" applyFill="1" applyBorder="1" applyAlignment="1">
      <alignment/>
    </xf>
    <xf numFmtId="1" fontId="52" fillId="0" borderId="12" xfId="0" applyNumberFormat="1" applyFont="1" applyFill="1" applyBorder="1" applyAlignment="1">
      <alignment/>
    </xf>
    <xf numFmtId="1" fontId="52" fillId="0" borderId="14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172" fontId="58" fillId="34" borderId="15" xfId="0" applyNumberFormat="1" applyFont="1" applyFill="1" applyBorder="1" applyAlignment="1">
      <alignment horizontal="left"/>
    </xf>
    <xf numFmtId="172" fontId="58" fillId="34" borderId="13" xfId="0" applyNumberFormat="1" applyFont="1" applyFill="1" applyBorder="1" applyAlignment="1">
      <alignment horizontal="left"/>
    </xf>
    <xf numFmtId="172" fontId="52" fillId="0" borderId="15" xfId="0" applyNumberFormat="1" applyFont="1" applyFill="1" applyBorder="1" applyAlignment="1">
      <alignment horizontal="left"/>
    </xf>
    <xf numFmtId="172" fontId="52" fillId="0" borderId="13" xfId="0" applyNumberFormat="1" applyFont="1" applyFill="1" applyBorder="1" applyAlignment="1">
      <alignment horizontal="left"/>
    </xf>
    <xf numFmtId="172" fontId="52" fillId="0" borderId="12" xfId="0" applyNumberFormat="1" applyFont="1" applyFill="1" applyBorder="1" applyAlignment="1">
      <alignment horizontal="left"/>
    </xf>
    <xf numFmtId="0" fontId="52" fillId="33" borderId="15" xfId="0" applyFont="1" applyFill="1" applyBorder="1" applyAlignment="1">
      <alignment/>
    </xf>
    <xf numFmtId="172" fontId="52" fillId="33" borderId="15" xfId="0" applyNumberFormat="1" applyFont="1" applyFill="1" applyBorder="1" applyAlignment="1">
      <alignment horizontal="left"/>
    </xf>
    <xf numFmtId="0" fontId="52" fillId="33" borderId="13" xfId="0" applyFont="1" applyFill="1" applyBorder="1" applyAlignment="1">
      <alignment/>
    </xf>
    <xf numFmtId="172" fontId="52" fillId="33" borderId="13" xfId="0" applyNumberFormat="1" applyFont="1" applyFill="1" applyBorder="1" applyAlignment="1">
      <alignment horizontal="left"/>
    </xf>
    <xf numFmtId="172" fontId="52" fillId="0" borderId="13" xfId="0" applyNumberFormat="1" applyFont="1" applyBorder="1" applyAlignment="1">
      <alignment horizontal="left"/>
    </xf>
    <xf numFmtId="172" fontId="52" fillId="0" borderId="15" xfId="0" applyNumberFormat="1" applyFont="1" applyBorder="1" applyAlignment="1">
      <alignment horizontal="left"/>
    </xf>
    <xf numFmtId="0" fontId="59" fillId="7" borderId="12" xfId="0" applyFont="1" applyFill="1" applyBorder="1" applyAlignment="1">
      <alignment/>
    </xf>
    <xf numFmtId="0" fontId="59" fillId="7" borderId="14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54" fillId="0" borderId="15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4" fillId="0" borderId="15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35" borderId="15" xfId="0" applyFont="1" applyFill="1" applyBorder="1" applyAlignment="1">
      <alignment/>
    </xf>
    <xf numFmtId="0" fontId="54" fillId="35" borderId="13" xfId="0" applyFont="1" applyFill="1" applyBorder="1" applyAlignment="1">
      <alignment/>
    </xf>
    <xf numFmtId="173" fontId="60" fillId="35" borderId="15" xfId="0" applyNumberFormat="1" applyFont="1" applyFill="1" applyBorder="1" applyAlignment="1">
      <alignment/>
    </xf>
    <xf numFmtId="173" fontId="60" fillId="35" borderId="13" xfId="0" applyNumberFormat="1" applyFont="1" applyFill="1" applyBorder="1" applyAlignment="1">
      <alignment/>
    </xf>
    <xf numFmtId="173" fontId="31" fillId="35" borderId="12" xfId="0" applyNumberFormat="1" applyFont="1" applyFill="1" applyBorder="1" applyAlignment="1">
      <alignment/>
    </xf>
    <xf numFmtId="173" fontId="60" fillId="35" borderId="14" xfId="0" applyNumberFormat="1" applyFont="1" applyFill="1" applyBorder="1" applyAlignment="1">
      <alignment/>
    </xf>
    <xf numFmtId="0" fontId="52" fillId="35" borderId="17" xfId="0" applyFont="1" applyFill="1" applyBorder="1" applyAlignment="1">
      <alignment/>
    </xf>
    <xf numFmtId="0" fontId="52" fillId="35" borderId="19" xfId="0" applyFont="1" applyFill="1" applyBorder="1" applyAlignment="1">
      <alignment/>
    </xf>
    <xf numFmtId="0" fontId="60" fillId="35" borderId="17" xfId="0" applyFont="1" applyFill="1" applyBorder="1" applyAlignment="1">
      <alignment/>
    </xf>
    <xf numFmtId="0" fontId="60" fillId="35" borderId="19" xfId="0" applyFont="1" applyFill="1" applyBorder="1" applyAlignment="1">
      <alignment/>
    </xf>
    <xf numFmtId="0" fontId="60" fillId="35" borderId="24" xfId="0" applyFont="1" applyFill="1" applyBorder="1" applyAlignment="1">
      <alignment/>
    </xf>
    <xf numFmtId="0" fontId="60" fillId="35" borderId="22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31" fillId="35" borderId="22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52" fillId="0" borderId="0" xfId="0" applyFont="1" applyAlignment="1">
      <alignment/>
    </xf>
    <xf numFmtId="0" fontId="61" fillId="0" borderId="0" xfId="0" applyFont="1" applyAlignment="1">
      <alignment/>
    </xf>
    <xf numFmtId="173" fontId="54" fillId="0" borderId="15" xfId="0" applyNumberFormat="1" applyFont="1" applyFill="1" applyBorder="1" applyAlignment="1">
      <alignment/>
    </xf>
    <xf numFmtId="173" fontId="54" fillId="0" borderId="13" xfId="0" applyNumberFormat="1" applyFont="1" applyFill="1" applyBorder="1" applyAlignment="1">
      <alignment/>
    </xf>
    <xf numFmtId="173" fontId="33" fillId="0" borderId="12" xfId="0" applyNumberFormat="1" applyFont="1" applyFill="1" applyBorder="1" applyAlignment="1">
      <alignment/>
    </xf>
    <xf numFmtId="173" fontId="54" fillId="0" borderId="14" xfId="0" applyNumberFormat="1" applyFont="1" applyFill="1" applyBorder="1" applyAlignment="1">
      <alignment/>
    </xf>
    <xf numFmtId="0" fontId="54" fillId="7" borderId="15" xfId="0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60" fillId="0" borderId="15" xfId="0" applyFont="1" applyBorder="1" applyAlignment="1">
      <alignment horizontal="center"/>
    </xf>
    <xf numFmtId="173" fontId="60" fillId="0" borderId="13" xfId="0" applyNumberFormat="1" applyFont="1" applyFill="1" applyBorder="1" applyAlignment="1">
      <alignment/>
    </xf>
    <xf numFmtId="173" fontId="60" fillId="0" borderId="15" xfId="0" applyNumberFormat="1" applyFont="1" applyFill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2" fillId="35" borderId="16" xfId="0" applyFont="1" applyFill="1" applyBorder="1" applyAlignment="1">
      <alignment horizontal="center" vertical="center"/>
    </xf>
    <xf numFmtId="0" fontId="62" fillId="35" borderId="22" xfId="0" applyFont="1" applyFill="1" applyBorder="1" applyAlignment="1">
      <alignment horizontal="center" vertical="center"/>
    </xf>
    <xf numFmtId="0" fontId="62" fillId="35" borderId="17" xfId="0" applyFont="1" applyFill="1" applyBorder="1" applyAlignment="1">
      <alignment horizontal="center" vertical="center"/>
    </xf>
    <xf numFmtId="0" fontId="54" fillId="7" borderId="18" xfId="0" applyFont="1" applyFill="1" applyBorder="1" applyAlignment="1">
      <alignment horizontal="center"/>
    </xf>
    <xf numFmtId="0" fontId="54" fillId="7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390525</xdr:colOff>
      <xdr:row>1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83"/>
  <sheetViews>
    <sheetView tabSelected="1" zoomScale="110" zoomScaleNormal="110" zoomScalePageLayoutView="0" workbookViewId="0" topLeftCell="A1">
      <selection activeCell="R4" sqref="R4"/>
    </sheetView>
  </sheetViews>
  <sheetFormatPr defaultColWidth="9.140625" defaultRowHeight="15"/>
  <cols>
    <col min="1" max="1" width="0.85546875" style="0" customWidth="1"/>
    <col min="2" max="2" width="6.7109375" style="0" customWidth="1"/>
    <col min="3" max="3" width="5.8515625" style="0" customWidth="1"/>
    <col min="4" max="4" width="7.140625" style="0" customWidth="1"/>
    <col min="5" max="5" width="6.140625" style="0" customWidth="1"/>
    <col min="6" max="6" width="9.28125" style="0" customWidth="1"/>
    <col min="7" max="7" width="7.00390625" style="0" customWidth="1"/>
    <col min="8" max="8" width="13.7109375" style="0" customWidth="1"/>
    <col min="9" max="9" width="5.140625" style="0" customWidth="1"/>
    <col min="10" max="10" width="1.57421875" style="0" hidden="1" customWidth="1"/>
    <col min="11" max="11" width="6.8515625" style="0" customWidth="1"/>
    <col min="12" max="12" width="14.28125" style="0" customWidth="1"/>
    <col min="13" max="13" width="10.7109375" style="0" customWidth="1"/>
    <col min="14" max="14" width="9.8515625" style="0" customWidth="1"/>
    <col min="15" max="15" width="3.57421875" style="0" customWidth="1"/>
    <col min="16" max="16" width="3.7109375" style="0" customWidth="1"/>
    <col min="17" max="17" width="2.7109375" style="0" customWidth="1"/>
    <col min="20" max="20" width="9.8515625" style="0" bestFit="1" customWidth="1"/>
    <col min="21" max="21" width="11.57421875" style="0" bestFit="1" customWidth="1"/>
  </cols>
  <sheetData>
    <row r="1" ht="12" customHeight="1" thickBot="1"/>
    <row r="2" spans="2:24" ht="33" customHeight="1" thickBot="1"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S2" s="26"/>
      <c r="T2" s="26"/>
      <c r="U2" s="26"/>
      <c r="V2" s="26"/>
      <c r="W2" s="26"/>
      <c r="X2" s="26"/>
    </row>
    <row r="3" spans="2:24" ht="16.5" thickBot="1">
      <c r="B3" s="33" t="s">
        <v>7</v>
      </c>
      <c r="C3" s="75" t="s">
        <v>8</v>
      </c>
      <c r="D3" s="73" t="s">
        <v>104</v>
      </c>
      <c r="E3" s="75" t="s">
        <v>105</v>
      </c>
      <c r="F3" s="37" t="s">
        <v>9</v>
      </c>
      <c r="G3" s="35" t="s">
        <v>0</v>
      </c>
      <c r="H3" s="37" t="s">
        <v>11</v>
      </c>
      <c r="I3" s="34" t="s">
        <v>2</v>
      </c>
      <c r="J3" s="34"/>
      <c r="K3" s="35" t="s">
        <v>103</v>
      </c>
      <c r="L3" s="35" t="s">
        <v>98</v>
      </c>
      <c r="M3" s="127" t="s">
        <v>13</v>
      </c>
      <c r="N3" s="128"/>
      <c r="O3" s="71" t="s">
        <v>112</v>
      </c>
      <c r="S3" s="26"/>
      <c r="T3" s="27"/>
      <c r="U3" s="26"/>
      <c r="V3" s="26"/>
      <c r="W3" s="26"/>
      <c r="X3" s="26"/>
    </row>
    <row r="4" spans="2:24" ht="16.5" thickBot="1">
      <c r="B4" s="22"/>
      <c r="C4" s="76"/>
      <c r="D4" s="74"/>
      <c r="E4" s="76" t="s">
        <v>106</v>
      </c>
      <c r="F4" s="38" t="s">
        <v>10</v>
      </c>
      <c r="G4" s="36" t="s">
        <v>49</v>
      </c>
      <c r="H4" s="38" t="s">
        <v>12</v>
      </c>
      <c r="I4" s="39"/>
      <c r="J4" s="39"/>
      <c r="K4" s="36" t="s">
        <v>49</v>
      </c>
      <c r="L4" s="36" t="s">
        <v>97</v>
      </c>
      <c r="M4" s="116" t="s">
        <v>115</v>
      </c>
      <c r="N4" s="116" t="s">
        <v>114</v>
      </c>
      <c r="O4" s="72"/>
      <c r="S4" s="26"/>
      <c r="T4" s="26"/>
      <c r="U4" s="26"/>
      <c r="V4" s="26"/>
      <c r="W4" s="26"/>
      <c r="X4" s="26"/>
    </row>
    <row r="5" spans="2:24" ht="18" customHeight="1" thickBot="1">
      <c r="B5" s="23" t="s">
        <v>26</v>
      </c>
      <c r="C5" s="25" t="s">
        <v>27</v>
      </c>
      <c r="D5" s="82"/>
      <c r="E5" s="82"/>
      <c r="F5" s="101"/>
      <c r="G5" s="54"/>
      <c r="H5" s="60" t="s">
        <v>24</v>
      </c>
      <c r="I5" s="42"/>
      <c r="J5" s="42"/>
      <c r="K5" s="86"/>
      <c r="L5" s="95"/>
      <c r="M5" s="82"/>
      <c r="N5" s="82"/>
      <c r="O5" s="93"/>
      <c r="S5" s="26"/>
      <c r="T5" s="26"/>
      <c r="U5" s="26"/>
      <c r="V5" s="26"/>
      <c r="W5" s="26"/>
      <c r="X5" s="26"/>
    </row>
    <row r="6" spans="2:24" ht="18" customHeight="1" thickBot="1">
      <c r="B6" s="32" t="s">
        <v>45</v>
      </c>
      <c r="C6" s="24" t="s">
        <v>28</v>
      </c>
      <c r="D6" s="23"/>
      <c r="E6" s="23"/>
      <c r="F6" s="102"/>
      <c r="G6" s="55"/>
      <c r="H6" s="61" t="s">
        <v>24</v>
      </c>
      <c r="I6" s="43"/>
      <c r="J6" s="43"/>
      <c r="K6" s="87"/>
      <c r="L6" s="96"/>
      <c r="M6" s="23"/>
      <c r="N6" s="23"/>
      <c r="O6" s="94"/>
      <c r="S6" s="26"/>
      <c r="T6" s="26"/>
      <c r="U6" s="26"/>
      <c r="V6" s="26"/>
      <c r="W6" s="26"/>
      <c r="X6" s="26"/>
    </row>
    <row r="7" spans="2:22" ht="18" customHeight="1" thickBot="1">
      <c r="B7" s="32" t="s">
        <v>45</v>
      </c>
      <c r="C7" s="25" t="s">
        <v>29</v>
      </c>
      <c r="D7" s="59"/>
      <c r="E7" s="82"/>
      <c r="F7" s="103"/>
      <c r="G7" s="54"/>
      <c r="H7" s="61" t="s">
        <v>24</v>
      </c>
      <c r="I7" s="42"/>
      <c r="J7" s="42"/>
      <c r="K7" s="59"/>
      <c r="L7" s="97"/>
      <c r="M7" s="112"/>
      <c r="N7" s="112"/>
      <c r="O7" s="93"/>
      <c r="T7" s="26"/>
      <c r="U7" s="117"/>
      <c r="V7" s="26"/>
    </row>
    <row r="8" spans="2:22" ht="18" customHeight="1" thickBot="1">
      <c r="B8" s="32" t="s">
        <v>45</v>
      </c>
      <c r="C8" s="24" t="s">
        <v>30</v>
      </c>
      <c r="D8" s="13"/>
      <c r="E8" s="23"/>
      <c r="F8" s="104"/>
      <c r="G8" s="55"/>
      <c r="H8" s="61" t="s">
        <v>24</v>
      </c>
      <c r="I8" s="43"/>
      <c r="J8" s="43"/>
      <c r="K8" s="13"/>
      <c r="L8" s="98"/>
      <c r="M8" s="113"/>
      <c r="N8" s="120"/>
      <c r="O8" s="94"/>
      <c r="T8" s="26"/>
      <c r="U8" s="117"/>
      <c r="V8" s="26"/>
    </row>
    <row r="9" spans="2:22" ht="18" customHeight="1" thickBot="1">
      <c r="B9" s="32" t="s">
        <v>45</v>
      </c>
      <c r="C9" s="25" t="s">
        <v>31</v>
      </c>
      <c r="D9" s="59">
        <v>29.1</v>
      </c>
      <c r="E9" s="82">
        <v>3.03</v>
      </c>
      <c r="F9" s="103">
        <v>32.13</v>
      </c>
      <c r="G9" s="54">
        <v>1400</v>
      </c>
      <c r="H9" s="62">
        <f aca="true" t="shared" si="0" ref="H9:H19">PRODUCT(F9,G9)</f>
        <v>44982</v>
      </c>
      <c r="I9" s="42" t="s">
        <v>107</v>
      </c>
      <c r="J9" s="42"/>
      <c r="K9" s="59">
        <f aca="true" t="shared" si="1" ref="K9:L11">PRODUCT(G9,0.9)</f>
        <v>1260</v>
      </c>
      <c r="L9" s="97">
        <f t="shared" si="1"/>
        <v>40483.8</v>
      </c>
      <c r="M9" s="112">
        <f aca="true" t="shared" si="2" ref="M9:M19">SUM(H9-L9)</f>
        <v>4498.199999999997</v>
      </c>
      <c r="N9" s="121"/>
      <c r="O9" s="93"/>
      <c r="T9" s="26"/>
      <c r="U9" s="117"/>
      <c r="V9" s="26"/>
    </row>
    <row r="10" spans="2:22" ht="18" customHeight="1" thickBot="1">
      <c r="B10" s="32" t="s">
        <v>45</v>
      </c>
      <c r="C10" s="24" t="s">
        <v>32</v>
      </c>
      <c r="D10" s="13">
        <v>29.1</v>
      </c>
      <c r="E10" s="82">
        <v>3.03</v>
      </c>
      <c r="F10" s="104">
        <v>32.13</v>
      </c>
      <c r="G10" s="55">
        <v>1400</v>
      </c>
      <c r="H10" s="63">
        <f t="shared" si="0"/>
        <v>44982</v>
      </c>
      <c r="I10" s="42" t="s">
        <v>107</v>
      </c>
      <c r="J10" s="43"/>
      <c r="K10" s="59">
        <f t="shared" si="1"/>
        <v>1260</v>
      </c>
      <c r="L10" s="97">
        <f t="shared" si="1"/>
        <v>40483.8</v>
      </c>
      <c r="M10" s="113">
        <f t="shared" si="2"/>
        <v>4498.199999999997</v>
      </c>
      <c r="N10" s="120"/>
      <c r="O10" s="94"/>
      <c r="T10" s="26"/>
      <c r="U10" s="117"/>
      <c r="V10" s="26"/>
    </row>
    <row r="11" spans="2:22" ht="18" customHeight="1" thickBot="1">
      <c r="B11" s="32" t="s">
        <v>45</v>
      </c>
      <c r="C11" s="25" t="s">
        <v>33</v>
      </c>
      <c r="D11" s="59">
        <v>34.95</v>
      </c>
      <c r="E11" s="82">
        <v>3.63</v>
      </c>
      <c r="F11" s="103">
        <v>38.58</v>
      </c>
      <c r="G11" s="54">
        <v>1400</v>
      </c>
      <c r="H11" s="62">
        <f t="shared" si="0"/>
        <v>54012</v>
      </c>
      <c r="I11" s="42" t="s">
        <v>107</v>
      </c>
      <c r="J11" s="42"/>
      <c r="K11" s="59">
        <f t="shared" si="1"/>
        <v>1260</v>
      </c>
      <c r="L11" s="97">
        <f t="shared" si="1"/>
        <v>48610.8</v>
      </c>
      <c r="M11" s="112">
        <f t="shared" si="2"/>
        <v>5401.199999999997</v>
      </c>
      <c r="N11" s="121"/>
      <c r="O11" s="93"/>
      <c r="T11" s="26"/>
      <c r="U11" s="117"/>
      <c r="V11" s="26"/>
    </row>
    <row r="12" spans="2:22" ht="18" customHeight="1" thickBot="1">
      <c r="B12" s="32" t="s">
        <v>45</v>
      </c>
      <c r="C12" s="24" t="s">
        <v>34</v>
      </c>
      <c r="D12" s="13"/>
      <c r="E12" s="23"/>
      <c r="F12" s="104"/>
      <c r="G12" s="55"/>
      <c r="H12" s="61" t="s">
        <v>24</v>
      </c>
      <c r="I12" s="43"/>
      <c r="J12" s="43"/>
      <c r="K12" s="13"/>
      <c r="L12" s="98"/>
      <c r="M12" s="113"/>
      <c r="N12" s="120"/>
      <c r="O12" s="94"/>
      <c r="T12" s="26"/>
      <c r="U12" s="117"/>
      <c r="V12" s="26"/>
    </row>
    <row r="13" spans="2:22" ht="18" customHeight="1" thickBot="1">
      <c r="B13" s="32" t="s">
        <v>45</v>
      </c>
      <c r="C13" s="25" t="s">
        <v>35</v>
      </c>
      <c r="D13" s="59">
        <v>22.1</v>
      </c>
      <c r="E13" s="82">
        <v>2.3</v>
      </c>
      <c r="F13" s="103">
        <v>24.4</v>
      </c>
      <c r="G13" s="54">
        <v>1000</v>
      </c>
      <c r="H13" s="62">
        <f t="shared" si="0"/>
        <v>24400</v>
      </c>
      <c r="I13" s="42" t="s">
        <v>107</v>
      </c>
      <c r="J13" s="42"/>
      <c r="K13" s="59">
        <f>PRODUCT(G13,0.9)</f>
        <v>900</v>
      </c>
      <c r="L13" s="97">
        <f>PRODUCT(H13,0.9)</f>
        <v>21960</v>
      </c>
      <c r="M13" s="112">
        <f t="shared" si="2"/>
        <v>2440</v>
      </c>
      <c r="N13" s="121"/>
      <c r="O13" s="93"/>
      <c r="T13" s="26"/>
      <c r="U13" s="117"/>
      <c r="V13" s="26"/>
    </row>
    <row r="14" spans="2:22" ht="18" customHeight="1" thickBot="1">
      <c r="B14" s="32" t="s">
        <v>44</v>
      </c>
      <c r="C14" s="24" t="s">
        <v>36</v>
      </c>
      <c r="D14" s="13"/>
      <c r="E14" s="23"/>
      <c r="F14" s="104"/>
      <c r="G14" s="55"/>
      <c r="H14" s="61" t="s">
        <v>24</v>
      </c>
      <c r="I14" s="43"/>
      <c r="J14" s="43"/>
      <c r="K14" s="13"/>
      <c r="L14" s="98"/>
      <c r="M14" s="113"/>
      <c r="N14" s="120"/>
      <c r="O14" s="94"/>
      <c r="T14" s="26"/>
      <c r="U14" s="117"/>
      <c r="V14" s="26"/>
    </row>
    <row r="15" spans="2:22" ht="18" customHeight="1" thickBot="1">
      <c r="B15" s="32" t="s">
        <v>44</v>
      </c>
      <c r="C15" s="25" t="s">
        <v>37</v>
      </c>
      <c r="D15" s="59"/>
      <c r="E15" s="82"/>
      <c r="F15" s="103"/>
      <c r="G15" s="54"/>
      <c r="H15" s="60" t="s">
        <v>24</v>
      </c>
      <c r="I15" s="42"/>
      <c r="J15" s="42"/>
      <c r="K15" s="59"/>
      <c r="L15" s="97"/>
      <c r="M15" s="112"/>
      <c r="N15" s="121"/>
      <c r="O15" s="93"/>
      <c r="T15" s="26"/>
      <c r="U15" s="117"/>
      <c r="V15" s="26"/>
    </row>
    <row r="16" spans="2:22" ht="18" customHeight="1" thickBot="1">
      <c r="B16" s="32" t="s">
        <v>44</v>
      </c>
      <c r="C16" s="24" t="s">
        <v>38</v>
      </c>
      <c r="D16" s="13">
        <v>25.5</v>
      </c>
      <c r="E16" s="23">
        <v>2.65</v>
      </c>
      <c r="F16" s="104">
        <v>28.15</v>
      </c>
      <c r="G16" s="55">
        <v>1000</v>
      </c>
      <c r="H16" s="63">
        <f t="shared" si="0"/>
        <v>28150</v>
      </c>
      <c r="I16" s="43" t="s">
        <v>108</v>
      </c>
      <c r="J16" s="43"/>
      <c r="K16" s="13"/>
      <c r="L16" s="97">
        <f aca="true" t="shared" si="3" ref="L16:L25">PRODUCT(H16,0.9)</f>
        <v>25335</v>
      </c>
      <c r="M16" s="113">
        <f t="shared" si="2"/>
        <v>2815</v>
      </c>
      <c r="N16" s="120"/>
      <c r="O16" s="93"/>
      <c r="T16" s="26"/>
      <c r="U16" s="117"/>
      <c r="V16" s="26"/>
    </row>
    <row r="17" spans="2:22" ht="18" customHeight="1" thickBot="1">
      <c r="B17" s="32" t="s">
        <v>44</v>
      </c>
      <c r="C17" s="25" t="s">
        <v>39</v>
      </c>
      <c r="D17" s="59">
        <v>23.65</v>
      </c>
      <c r="E17" s="82">
        <v>2.46</v>
      </c>
      <c r="F17" s="103">
        <v>26.11</v>
      </c>
      <c r="G17" s="54">
        <v>1000</v>
      </c>
      <c r="H17" s="62">
        <f t="shared" si="0"/>
        <v>26110</v>
      </c>
      <c r="I17" s="86" t="s">
        <v>108</v>
      </c>
      <c r="J17" s="42"/>
      <c r="K17" s="59"/>
      <c r="L17" s="97">
        <f t="shared" si="3"/>
        <v>23499</v>
      </c>
      <c r="M17" s="112">
        <f t="shared" si="2"/>
        <v>2611</v>
      </c>
      <c r="N17" s="121"/>
      <c r="O17" s="93"/>
      <c r="T17" s="26"/>
      <c r="U17" s="117"/>
      <c r="V17" s="26"/>
    </row>
    <row r="18" spans="2:22" ht="18" customHeight="1" thickBot="1">
      <c r="B18" s="32" t="s">
        <v>44</v>
      </c>
      <c r="C18" s="24" t="s">
        <v>40</v>
      </c>
      <c r="D18" s="59">
        <v>23.65</v>
      </c>
      <c r="E18" s="82">
        <v>2.46</v>
      </c>
      <c r="F18" s="104">
        <v>26.11</v>
      </c>
      <c r="G18" s="55">
        <v>1000</v>
      </c>
      <c r="H18" s="63">
        <f t="shared" si="0"/>
        <v>26110</v>
      </c>
      <c r="I18" s="43" t="s">
        <v>108</v>
      </c>
      <c r="J18" s="43"/>
      <c r="K18" s="13"/>
      <c r="L18" s="97">
        <f t="shared" si="3"/>
        <v>23499</v>
      </c>
      <c r="M18" s="113">
        <f t="shared" si="2"/>
        <v>2611</v>
      </c>
      <c r="N18" s="120"/>
      <c r="O18" s="94"/>
      <c r="T18" s="26"/>
      <c r="U18" s="117"/>
      <c r="V18" s="26"/>
    </row>
    <row r="19" spans="2:22" ht="18" customHeight="1" thickBot="1">
      <c r="B19" s="32" t="s">
        <v>43</v>
      </c>
      <c r="C19" s="25" t="s">
        <v>41</v>
      </c>
      <c r="D19" s="59">
        <v>24.6</v>
      </c>
      <c r="E19" s="82">
        <v>2.56</v>
      </c>
      <c r="F19" s="103">
        <v>27.16</v>
      </c>
      <c r="G19" s="54">
        <v>800</v>
      </c>
      <c r="H19" s="62">
        <f t="shared" si="0"/>
        <v>21728</v>
      </c>
      <c r="I19" s="86" t="s">
        <v>108</v>
      </c>
      <c r="J19" s="42"/>
      <c r="K19" s="59">
        <f>PRODUCT(G19,0.9)</f>
        <v>720</v>
      </c>
      <c r="L19" s="97">
        <f t="shared" si="3"/>
        <v>19555.2</v>
      </c>
      <c r="M19" s="112">
        <f t="shared" si="2"/>
        <v>2172.7999999999993</v>
      </c>
      <c r="N19" s="121"/>
      <c r="O19" s="93"/>
      <c r="T19" s="26"/>
      <c r="U19" s="117"/>
      <c r="V19" s="26"/>
    </row>
    <row r="20" spans="2:22" ht="18" customHeight="1" thickBot="1">
      <c r="B20" s="32" t="s">
        <v>43</v>
      </c>
      <c r="C20" s="25" t="s">
        <v>42</v>
      </c>
      <c r="D20" s="59"/>
      <c r="E20" s="82"/>
      <c r="F20" s="103"/>
      <c r="G20" s="54"/>
      <c r="H20" s="60" t="s">
        <v>24</v>
      </c>
      <c r="I20" s="42"/>
      <c r="J20" s="42"/>
      <c r="K20" s="59"/>
      <c r="L20" s="97"/>
      <c r="M20" s="112"/>
      <c r="N20" s="120"/>
      <c r="O20" s="94"/>
      <c r="T20" s="26"/>
      <c r="U20" s="117"/>
      <c r="V20" s="26"/>
    </row>
    <row r="21" spans="2:22" ht="18" customHeight="1" thickBot="1">
      <c r="B21" s="12" t="s">
        <v>4</v>
      </c>
      <c r="C21" s="77" t="s">
        <v>50</v>
      </c>
      <c r="D21" s="13">
        <v>71.8</v>
      </c>
      <c r="E21" s="5">
        <v>7.5</v>
      </c>
      <c r="F21" s="104">
        <v>79.3</v>
      </c>
      <c r="G21" s="54">
        <v>800</v>
      </c>
      <c r="H21" s="63">
        <f aca="true" t="shared" si="4" ref="H21:H30">PRODUCT(F21,G21)</f>
        <v>63440</v>
      </c>
      <c r="I21" s="86" t="s">
        <v>109</v>
      </c>
      <c r="J21" s="45"/>
      <c r="K21" s="84">
        <f aca="true" t="shared" si="5" ref="K21:L23">PRODUCT(G21,0.9)</f>
        <v>720</v>
      </c>
      <c r="L21" s="97">
        <f t="shared" si="5"/>
        <v>57096</v>
      </c>
      <c r="M21" s="113">
        <f aca="true" t="shared" si="6" ref="M21:M28">SUM(H21-L21)</f>
        <v>6344</v>
      </c>
      <c r="N21" s="122">
        <v>10</v>
      </c>
      <c r="O21" s="93">
        <v>1</v>
      </c>
      <c r="P21" s="21"/>
      <c r="Q21" s="21"/>
      <c r="R21" s="21"/>
      <c r="T21" s="26"/>
      <c r="U21" s="117"/>
      <c r="V21" s="26"/>
    </row>
    <row r="22" spans="2:22" ht="18" customHeight="1" thickBot="1">
      <c r="B22" s="13"/>
      <c r="C22" s="78" t="s">
        <v>51</v>
      </c>
      <c r="D22" s="59">
        <v>59.5</v>
      </c>
      <c r="E22" s="7">
        <v>6.46</v>
      </c>
      <c r="F22" s="103">
        <v>65.96</v>
      </c>
      <c r="G22" s="55">
        <v>830</v>
      </c>
      <c r="H22" s="62">
        <f t="shared" si="4"/>
        <v>54746.799999999996</v>
      </c>
      <c r="I22" s="86" t="s">
        <v>109</v>
      </c>
      <c r="J22" s="47"/>
      <c r="K22" s="59">
        <f>PRODUCT(G22,0.85)</f>
        <v>705.5</v>
      </c>
      <c r="L22" s="97">
        <f>PRODUCT(H22,0.85)</f>
        <v>46534.77999999999</v>
      </c>
      <c r="M22" s="112">
        <f>SUM(H22-L22)</f>
        <v>8212.020000000004</v>
      </c>
      <c r="N22" s="119">
        <v>15</v>
      </c>
      <c r="O22" s="94">
        <v>1</v>
      </c>
      <c r="P22" s="21"/>
      <c r="Q22" s="21"/>
      <c r="R22" s="21"/>
      <c r="T22" s="26"/>
      <c r="U22" s="117"/>
      <c r="V22" s="26"/>
    </row>
    <row r="23" spans="2:22" ht="18" customHeight="1" thickBot="1">
      <c r="B23" s="13"/>
      <c r="C23" s="79" t="s">
        <v>52</v>
      </c>
      <c r="D23" s="12">
        <v>68.2</v>
      </c>
      <c r="E23" s="4">
        <v>7.19</v>
      </c>
      <c r="F23" s="105">
        <v>75.39</v>
      </c>
      <c r="G23" s="54">
        <v>830</v>
      </c>
      <c r="H23" s="64">
        <f t="shared" si="4"/>
        <v>62573.7</v>
      </c>
      <c r="I23" s="86" t="s">
        <v>109</v>
      </c>
      <c r="J23" s="48"/>
      <c r="K23" s="59">
        <f t="shared" si="5"/>
        <v>747</v>
      </c>
      <c r="L23" s="97">
        <f t="shared" si="5"/>
        <v>56316.33</v>
      </c>
      <c r="M23" s="113">
        <f t="shared" si="6"/>
        <v>6257.369999999995</v>
      </c>
      <c r="N23" s="123">
        <v>10</v>
      </c>
      <c r="O23" s="93">
        <v>1</v>
      </c>
      <c r="P23" s="21"/>
      <c r="Q23" s="21"/>
      <c r="R23" s="21"/>
      <c r="T23" s="26"/>
      <c r="U23" s="117"/>
      <c r="V23" s="26"/>
    </row>
    <row r="24" spans="2:22" ht="18" customHeight="1" thickBot="1">
      <c r="B24" s="13"/>
      <c r="C24" s="78" t="s">
        <v>53</v>
      </c>
      <c r="D24" s="59"/>
      <c r="E24" s="7"/>
      <c r="F24" s="106"/>
      <c r="G24" s="54"/>
      <c r="H24" s="60" t="s">
        <v>24</v>
      </c>
      <c r="I24" s="86"/>
      <c r="J24" s="47"/>
      <c r="K24" s="83"/>
      <c r="L24" s="97"/>
      <c r="M24" s="112"/>
      <c r="N24" s="119"/>
      <c r="O24" s="94"/>
      <c r="P24" s="21"/>
      <c r="Q24" s="21"/>
      <c r="R24" s="21"/>
      <c r="T24" s="26"/>
      <c r="U24" s="117"/>
      <c r="V24" s="26"/>
    </row>
    <row r="25" spans="2:22" ht="18" customHeight="1" thickBot="1">
      <c r="B25" s="13"/>
      <c r="C25" s="77" t="s">
        <v>54</v>
      </c>
      <c r="D25" s="13">
        <v>67.7</v>
      </c>
      <c r="E25" s="5">
        <v>6.93</v>
      </c>
      <c r="F25" s="107">
        <v>74.63</v>
      </c>
      <c r="G25" s="55">
        <v>830</v>
      </c>
      <c r="H25" s="63">
        <f t="shared" si="4"/>
        <v>61942.899999999994</v>
      </c>
      <c r="I25" s="86" t="s">
        <v>107</v>
      </c>
      <c r="J25" s="45"/>
      <c r="K25" s="84">
        <f>PRODUCT(G25,0.9)</f>
        <v>747</v>
      </c>
      <c r="L25" s="97">
        <f t="shared" si="3"/>
        <v>55748.60999999999</v>
      </c>
      <c r="M25" s="113">
        <f t="shared" si="6"/>
        <v>6194.290000000001</v>
      </c>
      <c r="N25" s="123">
        <v>10</v>
      </c>
      <c r="O25" s="93">
        <v>1</v>
      </c>
      <c r="P25" s="21"/>
      <c r="Q25" s="21"/>
      <c r="R25" s="21"/>
      <c r="T25" s="26"/>
      <c r="U25" s="117"/>
      <c r="V25" s="26"/>
    </row>
    <row r="26" spans="2:22" ht="18" customHeight="1" thickBot="1">
      <c r="B26" s="13"/>
      <c r="C26" s="78" t="s">
        <v>55</v>
      </c>
      <c r="D26" s="59"/>
      <c r="E26" s="7"/>
      <c r="F26" s="106"/>
      <c r="G26" s="54"/>
      <c r="H26" s="60" t="s">
        <v>24</v>
      </c>
      <c r="I26" s="86"/>
      <c r="J26" s="47"/>
      <c r="K26" s="83"/>
      <c r="L26" s="97"/>
      <c r="M26" s="112"/>
      <c r="N26" s="119"/>
      <c r="O26" s="94"/>
      <c r="P26" s="21"/>
      <c r="Q26" s="21"/>
      <c r="R26" s="21"/>
      <c r="T26" s="26"/>
      <c r="U26" s="117"/>
      <c r="V26" s="26"/>
    </row>
    <row r="27" spans="2:22" ht="18" customHeight="1" thickBot="1">
      <c r="B27" s="13"/>
      <c r="C27" s="80" t="s">
        <v>56</v>
      </c>
      <c r="D27" s="65">
        <v>40.3</v>
      </c>
      <c r="E27" s="28">
        <v>4.04</v>
      </c>
      <c r="F27" s="103">
        <v>44.34</v>
      </c>
      <c r="G27" s="54">
        <v>830</v>
      </c>
      <c r="H27" s="66">
        <f t="shared" si="4"/>
        <v>36802.200000000004</v>
      </c>
      <c r="I27" s="86" t="s">
        <v>107</v>
      </c>
      <c r="J27" s="49"/>
      <c r="K27" s="84">
        <f>PRODUCT(G27,0.9)</f>
        <v>747</v>
      </c>
      <c r="L27" s="97">
        <f>PRODUCT(H27,0.9)</f>
        <v>33121.98</v>
      </c>
      <c r="M27" s="112">
        <f t="shared" si="6"/>
        <v>3680.220000000001</v>
      </c>
      <c r="N27" s="123">
        <v>10</v>
      </c>
      <c r="O27" s="93" t="s">
        <v>113</v>
      </c>
      <c r="P27" s="21"/>
      <c r="Q27" s="21"/>
      <c r="R27" s="21"/>
      <c r="T27" s="26"/>
      <c r="U27" s="117"/>
      <c r="V27" s="26"/>
    </row>
    <row r="28" spans="2:22" ht="18" customHeight="1" thickBot="1">
      <c r="B28" s="13"/>
      <c r="C28" s="81" t="s">
        <v>57</v>
      </c>
      <c r="D28" s="67">
        <v>76.4</v>
      </c>
      <c r="E28" s="29">
        <v>7.66</v>
      </c>
      <c r="F28" s="104">
        <v>84.06</v>
      </c>
      <c r="G28" s="55">
        <v>800</v>
      </c>
      <c r="H28" s="68">
        <f t="shared" si="4"/>
        <v>67248</v>
      </c>
      <c r="I28" s="86" t="s">
        <v>107</v>
      </c>
      <c r="J28" s="50"/>
      <c r="K28" s="59">
        <f>PRODUCT(G28,0.85)</f>
        <v>680</v>
      </c>
      <c r="L28" s="97">
        <f>PRODUCT(H28,0.85)</f>
        <v>57160.799999999996</v>
      </c>
      <c r="M28" s="113">
        <f t="shared" si="6"/>
        <v>10087.200000000004</v>
      </c>
      <c r="N28" s="119">
        <v>15</v>
      </c>
      <c r="O28" s="93">
        <v>1</v>
      </c>
      <c r="P28" s="21"/>
      <c r="Q28" s="21"/>
      <c r="R28" s="21"/>
      <c r="T28" s="26"/>
      <c r="U28" s="117"/>
      <c r="V28" s="26"/>
    </row>
    <row r="29" spans="2:22" ht="18" customHeight="1" thickBot="1">
      <c r="B29" s="13"/>
      <c r="C29" s="10" t="s">
        <v>58</v>
      </c>
      <c r="D29" s="85"/>
      <c r="E29" s="9"/>
      <c r="F29" s="108"/>
      <c r="G29" s="56"/>
      <c r="H29" s="60" t="s">
        <v>24</v>
      </c>
      <c r="I29" s="9"/>
      <c r="J29" s="11"/>
      <c r="K29" s="85"/>
      <c r="L29" s="99"/>
      <c r="M29" s="114"/>
      <c r="N29" s="123"/>
      <c r="O29" s="93"/>
      <c r="P29" s="21"/>
      <c r="Q29" s="21"/>
      <c r="R29" s="21"/>
      <c r="T29" s="26"/>
      <c r="U29" s="118"/>
      <c r="V29" s="26"/>
    </row>
    <row r="30" spans="2:22" ht="18" customHeight="1" thickBot="1">
      <c r="B30" s="13"/>
      <c r="C30" s="80" t="s">
        <v>59</v>
      </c>
      <c r="D30" s="65">
        <v>41.4</v>
      </c>
      <c r="E30" s="28">
        <v>4.32</v>
      </c>
      <c r="F30" s="106">
        <v>45.72</v>
      </c>
      <c r="G30" s="54">
        <v>830</v>
      </c>
      <c r="H30" s="66">
        <f t="shared" si="4"/>
        <v>37947.6</v>
      </c>
      <c r="I30" s="87" t="s">
        <v>109</v>
      </c>
      <c r="J30" s="49"/>
      <c r="K30" s="84">
        <f>PRODUCT(G30,0.9)</f>
        <v>747</v>
      </c>
      <c r="L30" s="97">
        <f>PRODUCT(H30,0.9)</f>
        <v>34152.84</v>
      </c>
      <c r="M30" s="112">
        <f>SUM(H30-L30)</f>
        <v>3794.760000000002</v>
      </c>
      <c r="N30" s="119">
        <v>10</v>
      </c>
      <c r="O30" s="93" t="s">
        <v>113</v>
      </c>
      <c r="P30" s="21"/>
      <c r="Q30" s="21"/>
      <c r="R30" s="21"/>
      <c r="T30" s="26"/>
      <c r="U30" s="117"/>
      <c r="V30" s="26"/>
    </row>
    <row r="31" spans="2:22" ht="18" customHeight="1" thickBot="1">
      <c r="B31" s="13"/>
      <c r="C31" s="78" t="s">
        <v>60</v>
      </c>
      <c r="D31" s="59"/>
      <c r="E31" s="7"/>
      <c r="F31" s="103"/>
      <c r="G31" s="54"/>
      <c r="H31" s="60" t="s">
        <v>24</v>
      </c>
      <c r="I31" s="86"/>
      <c r="J31" s="47"/>
      <c r="K31" s="83"/>
      <c r="L31" s="97"/>
      <c r="M31" s="112"/>
      <c r="N31" s="123"/>
      <c r="O31" s="93"/>
      <c r="P31" s="21"/>
      <c r="Q31" s="21"/>
      <c r="R31" s="21"/>
      <c r="T31" s="26"/>
      <c r="U31" s="117"/>
      <c r="V31" s="26"/>
    </row>
    <row r="32" spans="2:22" ht="18" customHeight="1" thickBot="1">
      <c r="B32" s="12" t="s">
        <v>5</v>
      </c>
      <c r="C32" s="77" t="s">
        <v>61</v>
      </c>
      <c r="D32" s="13"/>
      <c r="E32" s="5"/>
      <c r="F32" s="104"/>
      <c r="G32" s="55"/>
      <c r="H32" s="60" t="s">
        <v>24</v>
      </c>
      <c r="I32" s="86"/>
      <c r="J32" s="43"/>
      <c r="K32" s="59"/>
      <c r="L32" s="98"/>
      <c r="M32" s="113"/>
      <c r="N32" s="119"/>
      <c r="O32" s="94"/>
      <c r="P32" s="21"/>
      <c r="Q32" s="21"/>
      <c r="R32" s="21"/>
      <c r="T32" s="26"/>
      <c r="U32" s="117"/>
      <c r="V32" s="26"/>
    </row>
    <row r="33" spans="2:22" ht="18" customHeight="1" thickBot="1">
      <c r="B33" s="13"/>
      <c r="C33" s="78" t="s">
        <v>62</v>
      </c>
      <c r="D33" s="59">
        <v>105.3</v>
      </c>
      <c r="E33" s="7">
        <v>11.22</v>
      </c>
      <c r="F33" s="103">
        <v>116.52</v>
      </c>
      <c r="G33" s="54">
        <v>850</v>
      </c>
      <c r="H33" s="62">
        <f>PRODUCT(F33,G33)</f>
        <v>99042</v>
      </c>
      <c r="I33" s="87" t="s">
        <v>109</v>
      </c>
      <c r="J33" s="42"/>
      <c r="K33" s="12">
        <f aca="true" t="shared" si="7" ref="K33:L36">PRODUCT(G33,0.9)</f>
        <v>765</v>
      </c>
      <c r="L33" s="97">
        <f t="shared" si="7"/>
        <v>89137.8</v>
      </c>
      <c r="M33" s="112">
        <f>SUM(H33-L33)</f>
        <v>9904.199999999997</v>
      </c>
      <c r="N33" s="119">
        <v>10</v>
      </c>
      <c r="O33" s="93">
        <v>2</v>
      </c>
      <c r="P33" s="21"/>
      <c r="Q33" s="21"/>
      <c r="R33" s="21"/>
      <c r="T33" s="26"/>
      <c r="U33" s="117"/>
      <c r="V33" s="26"/>
    </row>
    <row r="34" spans="2:22" ht="18" customHeight="1" thickBot="1">
      <c r="B34" s="13"/>
      <c r="C34" s="77" t="s">
        <v>63</v>
      </c>
      <c r="D34" s="13">
        <v>62.15</v>
      </c>
      <c r="E34" s="5">
        <v>6.49</v>
      </c>
      <c r="F34" s="104">
        <v>68.64</v>
      </c>
      <c r="G34" s="55">
        <v>830</v>
      </c>
      <c r="H34" s="69">
        <f>PRODUCT(F34,G34)</f>
        <v>56971.2</v>
      </c>
      <c r="I34" s="86" t="s">
        <v>109</v>
      </c>
      <c r="J34" s="43"/>
      <c r="K34" s="59">
        <f t="shared" si="7"/>
        <v>747</v>
      </c>
      <c r="L34" s="97">
        <f t="shared" si="7"/>
        <v>51274.08</v>
      </c>
      <c r="M34" s="113">
        <f>SUM(H34-L34)</f>
        <v>5697.119999999995</v>
      </c>
      <c r="N34" s="123">
        <v>10</v>
      </c>
      <c r="O34" s="93">
        <v>1</v>
      </c>
      <c r="P34" s="21"/>
      <c r="Q34" s="21"/>
      <c r="R34" s="21"/>
      <c r="T34" s="26"/>
      <c r="U34" s="117"/>
      <c r="V34" s="26"/>
    </row>
    <row r="35" spans="2:22" ht="18" customHeight="1" thickBot="1">
      <c r="B35" s="13"/>
      <c r="C35" s="78" t="s">
        <v>64</v>
      </c>
      <c r="D35" s="59">
        <v>67</v>
      </c>
      <c r="E35" s="7">
        <v>7</v>
      </c>
      <c r="F35" s="103">
        <v>74</v>
      </c>
      <c r="G35" s="54">
        <v>830</v>
      </c>
      <c r="H35" s="70">
        <f>PRODUCT(F35,G35)</f>
        <v>61420</v>
      </c>
      <c r="I35" s="88" t="s">
        <v>109</v>
      </c>
      <c r="J35" s="42"/>
      <c r="K35" s="59">
        <f t="shared" si="7"/>
        <v>747</v>
      </c>
      <c r="L35" s="97">
        <f t="shared" si="7"/>
        <v>55278</v>
      </c>
      <c r="M35" s="112">
        <f>SUM(H35-L35)</f>
        <v>6142</v>
      </c>
      <c r="N35" s="119">
        <v>10</v>
      </c>
      <c r="O35" s="93">
        <v>1</v>
      </c>
      <c r="P35" s="21"/>
      <c r="Q35" s="21"/>
      <c r="R35" s="21"/>
      <c r="T35" s="26"/>
      <c r="U35" s="117"/>
      <c r="V35" s="26"/>
    </row>
    <row r="36" spans="2:22" ht="18" customHeight="1" thickBot="1">
      <c r="B36" s="13"/>
      <c r="C36" s="77" t="s">
        <v>65</v>
      </c>
      <c r="D36" s="13">
        <v>71.7</v>
      </c>
      <c r="E36" s="5">
        <v>7.49</v>
      </c>
      <c r="F36" s="104">
        <v>79.19</v>
      </c>
      <c r="G36" s="55">
        <v>830</v>
      </c>
      <c r="H36" s="69">
        <f>PRODUCT(F36,G36)</f>
        <v>65727.7</v>
      </c>
      <c r="I36" s="44" t="s">
        <v>109</v>
      </c>
      <c r="J36" s="43"/>
      <c r="K36" s="59">
        <f t="shared" si="7"/>
        <v>747</v>
      </c>
      <c r="L36" s="97">
        <f t="shared" si="7"/>
        <v>59154.93</v>
      </c>
      <c r="M36" s="113">
        <f>SUM(H36-L36)</f>
        <v>6572.769999999997</v>
      </c>
      <c r="N36" s="119">
        <v>10</v>
      </c>
      <c r="O36" s="93">
        <v>1</v>
      </c>
      <c r="P36" s="21"/>
      <c r="Q36" s="21"/>
      <c r="R36" s="21"/>
      <c r="T36" s="26"/>
      <c r="U36" s="117"/>
      <c r="V36" s="26"/>
    </row>
    <row r="37" spans="2:22" ht="18" customHeight="1" thickBot="1">
      <c r="B37" s="13"/>
      <c r="C37" s="78" t="s">
        <v>66</v>
      </c>
      <c r="D37" s="59"/>
      <c r="E37" s="7"/>
      <c r="F37" s="103"/>
      <c r="G37" s="54"/>
      <c r="H37" s="60" t="s">
        <v>24</v>
      </c>
      <c r="I37" s="46"/>
      <c r="J37" s="42"/>
      <c r="K37" s="59"/>
      <c r="L37" s="97"/>
      <c r="M37" s="112"/>
      <c r="N37" s="123"/>
      <c r="O37" s="93"/>
      <c r="P37" s="21"/>
      <c r="Q37" s="21"/>
      <c r="R37" s="21"/>
      <c r="T37" s="26"/>
      <c r="U37" s="117"/>
      <c r="V37" s="26"/>
    </row>
    <row r="38" spans="2:22" ht="18" customHeight="1" thickBot="1">
      <c r="B38" s="13"/>
      <c r="C38" s="78" t="s">
        <v>67</v>
      </c>
      <c r="D38" s="59"/>
      <c r="E38" s="7"/>
      <c r="F38" s="103"/>
      <c r="G38" s="54"/>
      <c r="H38" s="60" t="s">
        <v>24</v>
      </c>
      <c r="I38" s="46"/>
      <c r="J38" s="42"/>
      <c r="K38" s="59"/>
      <c r="L38" s="97"/>
      <c r="M38" s="112"/>
      <c r="N38" s="119"/>
      <c r="O38" s="94"/>
      <c r="P38" s="21"/>
      <c r="Q38" s="21"/>
      <c r="R38" s="21"/>
      <c r="T38" s="26"/>
      <c r="U38" s="117"/>
      <c r="V38" s="26"/>
    </row>
    <row r="39" spans="2:22" ht="18" customHeight="1" thickBot="1">
      <c r="B39" s="13"/>
      <c r="C39" s="77" t="s">
        <v>68</v>
      </c>
      <c r="D39" s="13"/>
      <c r="E39" s="5"/>
      <c r="F39" s="104"/>
      <c r="G39" s="54"/>
      <c r="H39" s="60" t="s">
        <v>24</v>
      </c>
      <c r="I39" s="44"/>
      <c r="J39" s="43"/>
      <c r="K39" s="59"/>
      <c r="L39" s="98"/>
      <c r="M39" s="113"/>
      <c r="N39" s="123"/>
      <c r="O39" s="93"/>
      <c r="P39" s="21"/>
      <c r="Q39" s="21"/>
      <c r="R39" s="21"/>
      <c r="T39" s="26"/>
      <c r="U39" s="117"/>
      <c r="V39" s="26"/>
    </row>
    <row r="40" spans="2:22" ht="18" customHeight="1" thickBot="1">
      <c r="B40" s="13"/>
      <c r="C40" s="78" t="s">
        <v>69</v>
      </c>
      <c r="D40" s="59"/>
      <c r="E40" s="7"/>
      <c r="F40" s="103"/>
      <c r="G40" s="54"/>
      <c r="H40" s="60" t="s">
        <v>24</v>
      </c>
      <c r="I40" s="46"/>
      <c r="J40" s="42"/>
      <c r="K40" s="59"/>
      <c r="L40" s="97"/>
      <c r="M40" s="112"/>
      <c r="N40" s="119"/>
      <c r="O40" s="93"/>
      <c r="P40" s="21"/>
      <c r="Q40" s="21"/>
      <c r="R40" s="21"/>
      <c r="T40" s="26"/>
      <c r="U40" s="117"/>
      <c r="V40" s="26"/>
    </row>
    <row r="41" spans="2:22" ht="18" customHeight="1" thickBot="1">
      <c r="B41" s="14"/>
      <c r="C41" s="78" t="s">
        <v>70</v>
      </c>
      <c r="D41" s="59"/>
      <c r="E41" s="7"/>
      <c r="F41" s="103"/>
      <c r="G41" s="54"/>
      <c r="H41" s="60" t="s">
        <v>24</v>
      </c>
      <c r="I41" s="86"/>
      <c r="J41" s="42"/>
      <c r="K41" s="59"/>
      <c r="L41" s="97"/>
      <c r="M41" s="112"/>
      <c r="N41" s="123"/>
      <c r="O41" s="93"/>
      <c r="P41" s="21"/>
      <c r="Q41" s="21"/>
      <c r="R41" s="21"/>
      <c r="T41" s="26"/>
      <c r="U41" s="117"/>
      <c r="V41" s="26"/>
    </row>
    <row r="42" spans="2:22" ht="18" customHeight="1" thickBot="1">
      <c r="B42" s="15" t="s">
        <v>6</v>
      </c>
      <c r="C42" s="78" t="s">
        <v>71</v>
      </c>
      <c r="D42" s="59"/>
      <c r="E42" s="7"/>
      <c r="F42" s="106"/>
      <c r="G42" s="54"/>
      <c r="H42" s="60" t="s">
        <v>24</v>
      </c>
      <c r="I42" s="86"/>
      <c r="J42" s="47"/>
      <c r="K42" s="83"/>
      <c r="L42" s="97"/>
      <c r="M42" s="112"/>
      <c r="N42" s="119"/>
      <c r="O42" s="93"/>
      <c r="P42" s="21"/>
      <c r="Q42" s="21"/>
      <c r="R42" s="21"/>
      <c r="T42" s="26"/>
      <c r="U42" s="117"/>
      <c r="V42" s="26"/>
    </row>
    <row r="43" spans="2:22" ht="18" customHeight="1" thickBot="1">
      <c r="B43" s="16"/>
      <c r="C43" s="77" t="s">
        <v>72</v>
      </c>
      <c r="D43" s="13"/>
      <c r="E43" s="5"/>
      <c r="F43" s="107"/>
      <c r="G43" s="54"/>
      <c r="H43" s="60" t="s">
        <v>24</v>
      </c>
      <c r="I43" s="88"/>
      <c r="J43" s="45"/>
      <c r="K43" s="84"/>
      <c r="L43" s="98"/>
      <c r="M43" s="113"/>
      <c r="N43" s="123"/>
      <c r="O43" s="93"/>
      <c r="P43" s="21"/>
      <c r="Q43" s="21"/>
      <c r="R43" s="21"/>
      <c r="T43" s="26"/>
      <c r="U43" s="117"/>
      <c r="V43" s="26"/>
    </row>
    <row r="44" spans="2:22" ht="18" customHeight="1" thickBot="1">
      <c r="B44" s="16"/>
      <c r="C44" s="78" t="s">
        <v>73</v>
      </c>
      <c r="D44" s="59">
        <v>62.15</v>
      </c>
      <c r="E44" s="7">
        <v>6.49</v>
      </c>
      <c r="F44" s="106">
        <v>68.64</v>
      </c>
      <c r="G44" s="54">
        <v>830</v>
      </c>
      <c r="H44" s="70">
        <f>PRODUCT(F44,G44)</f>
        <v>56971.2</v>
      </c>
      <c r="I44" s="46" t="s">
        <v>107</v>
      </c>
      <c r="J44" s="47"/>
      <c r="K44" s="59">
        <f>PRODUCT(G44,0.9)</f>
        <v>747</v>
      </c>
      <c r="L44" s="97">
        <f>PRODUCT(H44,0.9)</f>
        <v>51274.08</v>
      </c>
      <c r="M44" s="112">
        <f>SUM(H44-L44)</f>
        <v>5697.119999999995</v>
      </c>
      <c r="N44" s="119">
        <v>10</v>
      </c>
      <c r="O44" s="93">
        <v>1</v>
      </c>
      <c r="P44" s="21"/>
      <c r="Q44" s="21"/>
      <c r="R44" s="21"/>
      <c r="T44" s="26"/>
      <c r="U44" s="117"/>
      <c r="V44" s="26"/>
    </row>
    <row r="45" spans="2:22" ht="18" customHeight="1" thickBot="1">
      <c r="B45" s="16"/>
      <c r="C45" s="77" t="s">
        <v>74</v>
      </c>
      <c r="D45" s="13"/>
      <c r="E45" s="5"/>
      <c r="F45" s="107"/>
      <c r="G45" s="54"/>
      <c r="H45" s="60" t="s">
        <v>24</v>
      </c>
      <c r="I45" s="89"/>
      <c r="J45" s="45"/>
      <c r="K45" s="84"/>
      <c r="L45" s="97"/>
      <c r="M45" s="113"/>
      <c r="N45" s="123"/>
      <c r="O45" s="93"/>
      <c r="P45" s="21"/>
      <c r="Q45" s="21"/>
      <c r="R45" s="21"/>
      <c r="T45" s="26"/>
      <c r="U45" s="117"/>
      <c r="V45" s="26"/>
    </row>
    <row r="46" spans="2:22" ht="18" customHeight="1" thickBot="1">
      <c r="B46" s="16"/>
      <c r="C46" s="78" t="s">
        <v>75</v>
      </c>
      <c r="D46" s="59"/>
      <c r="E46" s="7"/>
      <c r="F46" s="106"/>
      <c r="G46" s="54"/>
      <c r="H46" s="60" t="s">
        <v>24</v>
      </c>
      <c r="I46" s="86"/>
      <c r="J46" s="47"/>
      <c r="K46" s="83"/>
      <c r="L46" s="97"/>
      <c r="M46" s="112"/>
      <c r="N46" s="119"/>
      <c r="O46" s="94"/>
      <c r="P46" s="21"/>
      <c r="Q46" s="21"/>
      <c r="R46" s="21"/>
      <c r="T46" s="26"/>
      <c r="U46" s="117"/>
      <c r="V46" s="26"/>
    </row>
    <row r="47" spans="2:22" ht="18" customHeight="1" thickBot="1">
      <c r="B47" s="16"/>
      <c r="C47" s="77" t="s">
        <v>76</v>
      </c>
      <c r="D47" s="13"/>
      <c r="E47" s="5"/>
      <c r="F47" s="107"/>
      <c r="G47" s="54"/>
      <c r="H47" s="60" t="s">
        <v>24</v>
      </c>
      <c r="I47" s="88"/>
      <c r="J47" s="45"/>
      <c r="K47" s="84"/>
      <c r="L47" s="98"/>
      <c r="M47" s="113"/>
      <c r="N47" s="119"/>
      <c r="O47" s="93"/>
      <c r="P47" s="21"/>
      <c r="Q47" s="21"/>
      <c r="R47" s="21"/>
      <c r="T47" s="26"/>
      <c r="U47" s="117"/>
      <c r="V47" s="26"/>
    </row>
    <row r="48" spans="2:22" ht="18" customHeight="1" thickBot="1">
      <c r="B48" s="16"/>
      <c r="C48" s="78" t="s">
        <v>77</v>
      </c>
      <c r="D48" s="59">
        <v>76.4</v>
      </c>
      <c r="E48" s="7">
        <v>8.31</v>
      </c>
      <c r="F48" s="106">
        <v>84.71</v>
      </c>
      <c r="G48" s="54">
        <v>800</v>
      </c>
      <c r="H48" s="70">
        <f>PRODUCT(F48,G48)</f>
        <v>67768</v>
      </c>
      <c r="I48" s="86" t="s">
        <v>110</v>
      </c>
      <c r="J48" s="47"/>
      <c r="K48" s="59">
        <f>PRODUCT(G48,0.85)</f>
        <v>680</v>
      </c>
      <c r="L48" s="97">
        <f>PRODUCT(H48,0.85)</f>
        <v>57602.799999999996</v>
      </c>
      <c r="M48" s="112">
        <f>SUM(H48-L48)</f>
        <v>10165.200000000004</v>
      </c>
      <c r="N48" s="123">
        <v>15</v>
      </c>
      <c r="O48" s="93">
        <v>1</v>
      </c>
      <c r="P48" s="21"/>
      <c r="Q48" s="21"/>
      <c r="R48" s="21"/>
      <c r="T48" s="26"/>
      <c r="U48" s="117"/>
      <c r="V48" s="26"/>
    </row>
    <row r="49" spans="2:22" ht="18" customHeight="1" thickBot="1">
      <c r="B49" s="16"/>
      <c r="C49" s="77" t="s">
        <v>78</v>
      </c>
      <c r="D49" s="13">
        <v>41.5</v>
      </c>
      <c r="E49" s="5">
        <v>4.51</v>
      </c>
      <c r="F49" s="107">
        <v>46.01</v>
      </c>
      <c r="G49" s="55">
        <v>850</v>
      </c>
      <c r="H49" s="63">
        <f>PRODUCT(F49,G49)</f>
        <v>39108.5</v>
      </c>
      <c r="I49" s="87" t="s">
        <v>111</v>
      </c>
      <c r="J49" s="45"/>
      <c r="K49" s="84">
        <f>PRODUCT(G49,0.9)</f>
        <v>765</v>
      </c>
      <c r="L49" s="97">
        <f>PRODUCT(H49,0.9)</f>
        <v>35197.65</v>
      </c>
      <c r="M49" s="113">
        <f>SUM(H49-L49)</f>
        <v>3910.8499999999985</v>
      </c>
      <c r="N49" s="119">
        <v>10</v>
      </c>
      <c r="O49" s="93" t="s">
        <v>113</v>
      </c>
      <c r="P49" s="21"/>
      <c r="Q49" s="21"/>
      <c r="R49" s="21"/>
      <c r="T49" s="26"/>
      <c r="U49" s="117"/>
      <c r="V49" s="26"/>
    </row>
    <row r="50" spans="2:22" ht="18" customHeight="1" thickBot="1">
      <c r="B50" s="17"/>
      <c r="C50" s="78" t="s">
        <v>79</v>
      </c>
      <c r="D50" s="59"/>
      <c r="E50" s="7"/>
      <c r="F50" s="106"/>
      <c r="G50" s="57"/>
      <c r="H50" s="60" t="s">
        <v>24</v>
      </c>
      <c r="I50" s="86"/>
      <c r="J50" s="47"/>
      <c r="K50" s="83"/>
      <c r="L50" s="97"/>
      <c r="M50" s="112"/>
      <c r="N50" s="123"/>
      <c r="O50" s="93"/>
      <c r="P50" s="21"/>
      <c r="Q50" s="21"/>
      <c r="R50" s="21"/>
      <c r="T50" s="26"/>
      <c r="U50" s="117"/>
      <c r="V50" s="26"/>
    </row>
    <row r="51" spans="2:22" ht="18" customHeight="1" thickBot="1">
      <c r="B51" s="13" t="s">
        <v>1</v>
      </c>
      <c r="C51" s="77" t="s">
        <v>80</v>
      </c>
      <c r="D51" s="13"/>
      <c r="E51" s="5"/>
      <c r="F51" s="107"/>
      <c r="G51" s="54"/>
      <c r="H51" s="60" t="s">
        <v>24</v>
      </c>
      <c r="I51" s="87"/>
      <c r="J51" s="45"/>
      <c r="K51" s="84"/>
      <c r="L51" s="98"/>
      <c r="M51" s="113"/>
      <c r="N51" s="119"/>
      <c r="O51" s="93"/>
      <c r="P51" s="21"/>
      <c r="Q51" s="21"/>
      <c r="R51" s="21"/>
      <c r="T51" s="26"/>
      <c r="U51" s="117"/>
      <c r="V51" s="26"/>
    </row>
    <row r="52" spans="2:22" ht="18" customHeight="1" thickBot="1">
      <c r="B52" s="5"/>
      <c r="C52" s="78" t="s">
        <v>81</v>
      </c>
      <c r="D52" s="59"/>
      <c r="E52" s="7"/>
      <c r="F52" s="106"/>
      <c r="G52" s="58"/>
      <c r="H52" s="60" t="s">
        <v>24</v>
      </c>
      <c r="I52" s="86"/>
      <c r="J52" s="47"/>
      <c r="K52" s="83"/>
      <c r="L52" s="97"/>
      <c r="M52" s="112"/>
      <c r="N52" s="123"/>
      <c r="O52" s="94"/>
      <c r="P52" s="21"/>
      <c r="Q52" s="21"/>
      <c r="R52" s="21"/>
      <c r="T52" s="26"/>
      <c r="U52" s="117"/>
      <c r="V52" s="26"/>
    </row>
    <row r="53" spans="2:22" ht="18" customHeight="1" thickBot="1">
      <c r="B53" s="5"/>
      <c r="C53" s="77" t="s">
        <v>82</v>
      </c>
      <c r="D53" s="13">
        <v>67.3</v>
      </c>
      <c r="E53" s="5">
        <v>7.03</v>
      </c>
      <c r="F53" s="107">
        <v>74.33</v>
      </c>
      <c r="G53" s="54">
        <v>870</v>
      </c>
      <c r="H53" s="69">
        <f>PRODUCT(F53,G53)</f>
        <v>64667.1</v>
      </c>
      <c r="I53" s="87" t="s">
        <v>109</v>
      </c>
      <c r="J53" s="45"/>
      <c r="K53" s="84">
        <f>PRODUCT(G53,0.9)</f>
        <v>783</v>
      </c>
      <c r="L53" s="97">
        <f>PRODUCT(H53,0.9)</f>
        <v>58200.39</v>
      </c>
      <c r="M53" s="113">
        <f>SUM(H53-L53)</f>
        <v>6466.709999999999</v>
      </c>
      <c r="N53" s="119">
        <v>10</v>
      </c>
      <c r="O53" s="93">
        <v>1</v>
      </c>
      <c r="P53" s="21"/>
      <c r="Q53" s="21"/>
      <c r="R53" s="21"/>
      <c r="T53" s="26"/>
      <c r="U53" s="117"/>
      <c r="V53" s="26"/>
    </row>
    <row r="54" spans="2:22" ht="18" customHeight="1" thickBot="1">
      <c r="B54" s="5"/>
      <c r="C54" s="78" t="s">
        <v>83</v>
      </c>
      <c r="D54" s="59"/>
      <c r="E54" s="7"/>
      <c r="F54" s="106"/>
      <c r="G54" s="55"/>
      <c r="H54" s="60" t="s">
        <v>24</v>
      </c>
      <c r="I54" s="86"/>
      <c r="J54" s="47"/>
      <c r="K54" s="83"/>
      <c r="L54" s="97"/>
      <c r="M54" s="112"/>
      <c r="N54" s="123"/>
      <c r="O54" s="94"/>
      <c r="P54" s="21"/>
      <c r="Q54" s="21"/>
      <c r="R54" s="21"/>
      <c r="T54" s="26"/>
      <c r="U54" s="117"/>
      <c r="V54" s="26"/>
    </row>
    <row r="55" spans="2:22" ht="18" customHeight="1" thickBot="1">
      <c r="B55" s="5"/>
      <c r="C55" s="77" t="s">
        <v>84</v>
      </c>
      <c r="D55" s="13">
        <v>67</v>
      </c>
      <c r="E55" s="5">
        <v>7</v>
      </c>
      <c r="F55" s="104">
        <v>74</v>
      </c>
      <c r="G55" s="54">
        <v>830</v>
      </c>
      <c r="H55" s="69">
        <f>PRODUCT(F55,G55)</f>
        <v>61420</v>
      </c>
      <c r="I55" s="86" t="s">
        <v>107</v>
      </c>
      <c r="J55" s="45"/>
      <c r="K55" s="84">
        <f>PRODUCT(G55,0.9)</f>
        <v>747</v>
      </c>
      <c r="L55" s="97">
        <f>PRODUCT(H55,0.9)</f>
        <v>55278</v>
      </c>
      <c r="M55" s="113">
        <f>SUM(H55-L55)</f>
        <v>6142</v>
      </c>
      <c r="N55" s="119">
        <v>10</v>
      </c>
      <c r="O55" s="93">
        <v>1</v>
      </c>
      <c r="P55" s="21"/>
      <c r="Q55" s="21"/>
      <c r="R55" s="21"/>
      <c r="T55" s="26"/>
      <c r="U55" s="117"/>
      <c r="V55" s="26"/>
    </row>
    <row r="56" spans="2:22" ht="18" customHeight="1" thickBot="1">
      <c r="B56" s="5"/>
      <c r="C56" s="78" t="s">
        <v>85</v>
      </c>
      <c r="D56" s="59"/>
      <c r="E56" s="7"/>
      <c r="F56" s="106"/>
      <c r="G56" s="54"/>
      <c r="H56" s="60" t="s">
        <v>24</v>
      </c>
      <c r="I56" s="86"/>
      <c r="J56" s="47"/>
      <c r="K56" s="83"/>
      <c r="L56" s="97"/>
      <c r="M56" s="112"/>
      <c r="N56" s="123"/>
      <c r="O56" s="94"/>
      <c r="P56" s="21"/>
      <c r="Q56" s="21"/>
      <c r="R56" s="21"/>
      <c r="T56" s="26"/>
      <c r="U56" s="117"/>
      <c r="V56" s="26"/>
    </row>
    <row r="57" spans="2:22" ht="18" customHeight="1" thickBot="1">
      <c r="B57" s="5"/>
      <c r="C57" s="77" t="s">
        <v>86</v>
      </c>
      <c r="D57" s="13">
        <v>75.5</v>
      </c>
      <c r="E57" s="5">
        <v>8.21</v>
      </c>
      <c r="F57" s="104">
        <v>83.71</v>
      </c>
      <c r="G57" s="55">
        <v>800</v>
      </c>
      <c r="H57" s="69">
        <f>PRODUCT(F57,G57)</f>
        <v>66968</v>
      </c>
      <c r="I57" s="86" t="s">
        <v>107</v>
      </c>
      <c r="J57" s="45"/>
      <c r="K57" s="84">
        <f>PRODUCT(G57,0.9)</f>
        <v>720</v>
      </c>
      <c r="L57" s="97">
        <f>PRODUCT(H57,0.9)</f>
        <v>60271.200000000004</v>
      </c>
      <c r="M57" s="113">
        <f>SUM(H57-L57)</f>
        <v>6696.799999999996</v>
      </c>
      <c r="N57" s="119">
        <v>10</v>
      </c>
      <c r="O57" s="93">
        <v>1</v>
      </c>
      <c r="P57" s="21"/>
      <c r="Q57" s="21"/>
      <c r="R57" s="21"/>
      <c r="T57" s="26"/>
      <c r="U57" s="117"/>
      <c r="V57" s="26"/>
    </row>
    <row r="58" spans="2:24" ht="18" customHeight="1" thickBot="1">
      <c r="B58" s="5"/>
      <c r="C58" s="78" t="s">
        <v>87</v>
      </c>
      <c r="D58" s="59"/>
      <c r="E58" s="7"/>
      <c r="F58" s="106"/>
      <c r="G58" s="54"/>
      <c r="H58" s="60" t="s">
        <v>24</v>
      </c>
      <c r="I58" s="86"/>
      <c r="J58" s="47"/>
      <c r="K58" s="83"/>
      <c r="L58" s="97"/>
      <c r="M58" s="112"/>
      <c r="N58" s="123"/>
      <c r="O58" s="93"/>
      <c r="P58" s="21"/>
      <c r="Q58" s="21"/>
      <c r="R58" s="21"/>
      <c r="S58" s="31"/>
      <c r="T58" s="8"/>
      <c r="U58" s="117"/>
      <c r="V58" s="8"/>
      <c r="W58" s="31"/>
      <c r="X58" s="31"/>
    </row>
    <row r="59" spans="2:24" ht="18" customHeight="1" thickBot="1">
      <c r="B59" s="5"/>
      <c r="C59" s="77" t="s">
        <v>88</v>
      </c>
      <c r="D59" s="13"/>
      <c r="E59" s="5"/>
      <c r="F59" s="107"/>
      <c r="G59" s="54"/>
      <c r="H59" s="60" t="s">
        <v>24</v>
      </c>
      <c r="I59" s="87"/>
      <c r="J59" s="45"/>
      <c r="K59" s="84"/>
      <c r="L59" s="98"/>
      <c r="M59" s="113"/>
      <c r="N59" s="119"/>
      <c r="O59" s="93"/>
      <c r="P59" s="21"/>
      <c r="Q59" s="21"/>
      <c r="R59" s="21"/>
      <c r="S59" s="8"/>
      <c r="T59" s="8"/>
      <c r="U59" s="117"/>
      <c r="V59" s="8"/>
      <c r="W59" s="31"/>
      <c r="X59" s="31"/>
    </row>
    <row r="60" spans="2:24" ht="18" customHeight="1" thickBot="1">
      <c r="B60" s="6"/>
      <c r="C60" s="78" t="s">
        <v>89</v>
      </c>
      <c r="D60" s="59">
        <v>38.85</v>
      </c>
      <c r="E60" s="7">
        <v>4.2</v>
      </c>
      <c r="F60" s="103">
        <v>43.05</v>
      </c>
      <c r="G60" s="54">
        <v>880</v>
      </c>
      <c r="H60" s="62">
        <f>PRODUCT(F60,G60)</f>
        <v>37884</v>
      </c>
      <c r="I60" s="86" t="s">
        <v>3</v>
      </c>
      <c r="J60" s="47"/>
      <c r="K60" s="59">
        <f>PRODUCT(G60,0.9)</f>
        <v>792</v>
      </c>
      <c r="L60" s="97">
        <f>PRODUCT(H60,0.9)</f>
        <v>34095.6</v>
      </c>
      <c r="M60" s="112">
        <f>SUM(H60-L60)</f>
        <v>3788.4000000000015</v>
      </c>
      <c r="N60" s="123">
        <v>10</v>
      </c>
      <c r="O60" s="93" t="s">
        <v>113</v>
      </c>
      <c r="P60" s="21"/>
      <c r="Q60" s="21"/>
      <c r="R60" s="21"/>
      <c r="S60" s="8"/>
      <c r="T60" s="27"/>
      <c r="U60" s="117"/>
      <c r="V60" s="8"/>
      <c r="W60" s="31"/>
      <c r="X60" s="31"/>
    </row>
    <row r="61" spans="2:24" ht="18" customHeight="1" thickBot="1">
      <c r="B61" s="30" t="s">
        <v>17</v>
      </c>
      <c r="C61" s="77" t="s">
        <v>90</v>
      </c>
      <c r="D61" s="13"/>
      <c r="E61" s="5"/>
      <c r="F61" s="107"/>
      <c r="G61" s="55"/>
      <c r="H61" s="60" t="s">
        <v>24</v>
      </c>
      <c r="I61" s="87"/>
      <c r="J61" s="45"/>
      <c r="K61" s="84"/>
      <c r="L61" s="98"/>
      <c r="M61" s="113"/>
      <c r="N61" s="119"/>
      <c r="O61" s="93"/>
      <c r="P61" s="21"/>
      <c r="Q61" s="21"/>
      <c r="R61" s="21"/>
      <c r="S61" s="8"/>
      <c r="T61" s="8"/>
      <c r="U61" s="117"/>
      <c r="V61" s="8"/>
      <c r="W61" s="31"/>
      <c r="X61" s="31"/>
    </row>
    <row r="62" spans="2:24" ht="18" customHeight="1" thickBot="1">
      <c r="B62" s="1"/>
      <c r="C62" s="78" t="s">
        <v>91</v>
      </c>
      <c r="D62" s="59"/>
      <c r="E62" s="7"/>
      <c r="F62" s="106"/>
      <c r="G62" s="54"/>
      <c r="H62" s="60" t="s">
        <v>24</v>
      </c>
      <c r="I62" s="86"/>
      <c r="J62" s="47"/>
      <c r="K62" s="83"/>
      <c r="L62" s="97"/>
      <c r="M62" s="112"/>
      <c r="N62" s="123"/>
      <c r="O62" s="94"/>
      <c r="P62" s="21"/>
      <c r="Q62" s="21"/>
      <c r="R62" s="21"/>
      <c r="S62" s="31"/>
      <c r="T62" s="8"/>
      <c r="U62" s="117"/>
      <c r="V62" s="8"/>
      <c r="W62" s="31"/>
      <c r="X62" s="31"/>
    </row>
    <row r="63" spans="2:24" ht="18" customHeight="1" thickBot="1">
      <c r="B63" s="1"/>
      <c r="C63" s="77" t="s">
        <v>92</v>
      </c>
      <c r="D63" s="13">
        <v>57.95</v>
      </c>
      <c r="E63" s="5">
        <v>6.39</v>
      </c>
      <c r="F63" s="107">
        <v>64.34</v>
      </c>
      <c r="G63" s="55">
        <v>890</v>
      </c>
      <c r="H63" s="69">
        <f>PRODUCT(F63,G63)</f>
        <v>57262.600000000006</v>
      </c>
      <c r="I63" s="86" t="s">
        <v>107</v>
      </c>
      <c r="J63" s="19"/>
      <c r="K63" s="84">
        <f aca="true" t="shared" si="8" ref="K63:L65">PRODUCT(G63,0.9)</f>
        <v>801</v>
      </c>
      <c r="L63" s="97">
        <f t="shared" si="8"/>
        <v>51536.340000000004</v>
      </c>
      <c r="M63" s="113">
        <f>SUM(H63-L63)</f>
        <v>5726.260000000002</v>
      </c>
      <c r="N63" s="119">
        <v>10</v>
      </c>
      <c r="O63" s="93">
        <v>1</v>
      </c>
      <c r="S63" s="31"/>
      <c r="T63" s="8"/>
      <c r="U63" s="117"/>
      <c r="V63" s="8"/>
      <c r="W63" s="31"/>
      <c r="X63" s="31"/>
    </row>
    <row r="64" spans="2:24" ht="18" customHeight="1" thickBot="1">
      <c r="B64" s="1"/>
      <c r="C64" s="78" t="s">
        <v>93</v>
      </c>
      <c r="D64" s="59">
        <v>62.15</v>
      </c>
      <c r="E64" s="7">
        <v>6.46</v>
      </c>
      <c r="F64" s="106">
        <v>68.61</v>
      </c>
      <c r="G64" s="55">
        <v>890</v>
      </c>
      <c r="H64" s="70">
        <f>PRODUCT(F64,G64)</f>
        <v>61062.9</v>
      </c>
      <c r="I64" s="46" t="s">
        <v>107</v>
      </c>
      <c r="J64" s="20"/>
      <c r="K64" s="59">
        <f t="shared" si="8"/>
        <v>801</v>
      </c>
      <c r="L64" s="97">
        <f t="shared" si="8"/>
        <v>54956.61</v>
      </c>
      <c r="M64" s="112">
        <f>SUM(H64-L64)</f>
        <v>6106.290000000001</v>
      </c>
      <c r="N64" s="123">
        <v>10</v>
      </c>
      <c r="O64" s="93">
        <v>1</v>
      </c>
      <c r="S64" s="31"/>
      <c r="T64" s="8"/>
      <c r="U64" s="117"/>
      <c r="V64" s="8"/>
      <c r="W64" s="31"/>
      <c r="X64" s="31"/>
    </row>
    <row r="65" spans="2:22" ht="18" customHeight="1" thickBot="1">
      <c r="B65" s="1" t="s">
        <v>19</v>
      </c>
      <c r="C65" s="77" t="s">
        <v>94</v>
      </c>
      <c r="D65" s="13">
        <v>120.15</v>
      </c>
      <c r="E65" s="5">
        <v>11.63</v>
      </c>
      <c r="F65" s="107">
        <v>131.78</v>
      </c>
      <c r="G65" s="55">
        <v>1000</v>
      </c>
      <c r="H65" s="69">
        <f>PRODUCT(F65,G65)</f>
        <v>131780</v>
      </c>
      <c r="I65" s="91" t="s">
        <v>111</v>
      </c>
      <c r="J65" s="19"/>
      <c r="K65" s="84">
        <f t="shared" si="8"/>
        <v>900</v>
      </c>
      <c r="L65" s="97">
        <f t="shared" si="8"/>
        <v>118602</v>
      </c>
      <c r="M65" s="113">
        <f>SUM(H65-L65)</f>
        <v>13178</v>
      </c>
      <c r="N65" s="119">
        <v>10</v>
      </c>
      <c r="O65" s="93">
        <v>3</v>
      </c>
      <c r="T65" s="26"/>
      <c r="U65" s="117"/>
      <c r="V65" s="26"/>
    </row>
    <row r="66" spans="2:22" ht="18" customHeight="1" thickBot="1">
      <c r="B66" s="1" t="s">
        <v>19</v>
      </c>
      <c r="C66" s="78" t="s">
        <v>95</v>
      </c>
      <c r="D66" s="59"/>
      <c r="E66" s="7"/>
      <c r="F66" s="106"/>
      <c r="G66" s="54"/>
      <c r="H66" s="60" t="s">
        <v>24</v>
      </c>
      <c r="I66" s="90"/>
      <c r="J66" s="20"/>
      <c r="K66" s="83"/>
      <c r="L66" s="97"/>
      <c r="M66" s="112"/>
      <c r="N66" s="123"/>
      <c r="O66" s="94"/>
      <c r="T66" s="26"/>
      <c r="U66" s="117"/>
      <c r="V66" s="26"/>
    </row>
    <row r="67" spans="2:22" ht="18" customHeight="1" thickBot="1">
      <c r="B67" s="2"/>
      <c r="C67" s="77" t="s">
        <v>96</v>
      </c>
      <c r="D67" s="13">
        <v>50.6</v>
      </c>
      <c r="E67" s="5">
        <v>5.47</v>
      </c>
      <c r="F67" s="107">
        <v>56.07</v>
      </c>
      <c r="G67" s="55">
        <v>890</v>
      </c>
      <c r="H67" s="69">
        <f>PRODUCT(F67,G67)</f>
        <v>49902.3</v>
      </c>
      <c r="I67" s="91" t="s">
        <v>111</v>
      </c>
      <c r="J67" s="19"/>
      <c r="K67" s="84">
        <f>PRODUCT(G67,0.9)</f>
        <v>801</v>
      </c>
      <c r="L67" s="97">
        <f>PRODUCT(H67,0.9)</f>
        <v>44912.07000000001</v>
      </c>
      <c r="M67" s="113">
        <f>SUM(H67-L67)</f>
        <v>4990.229999999996</v>
      </c>
      <c r="N67" s="119">
        <v>10</v>
      </c>
      <c r="O67" s="93" t="s">
        <v>113</v>
      </c>
      <c r="P67" s="110"/>
      <c r="Q67" s="110"/>
      <c r="T67" s="26"/>
      <c r="U67" s="117"/>
      <c r="V67" s="26"/>
    </row>
    <row r="68" spans="2:22" ht="18" customHeight="1" thickBot="1">
      <c r="B68" s="18" t="s">
        <v>18</v>
      </c>
      <c r="C68" s="78" t="s">
        <v>20</v>
      </c>
      <c r="D68" s="59"/>
      <c r="E68" s="7"/>
      <c r="F68" s="106"/>
      <c r="G68" s="54"/>
      <c r="H68" s="60" t="s">
        <v>24</v>
      </c>
      <c r="I68" s="90"/>
      <c r="J68" s="20"/>
      <c r="K68" s="59"/>
      <c r="L68" s="97"/>
      <c r="M68" s="112"/>
      <c r="N68" s="123"/>
      <c r="O68" s="93"/>
      <c r="T68" s="26"/>
      <c r="U68" s="117"/>
      <c r="V68" s="26"/>
    </row>
    <row r="69" spans="2:22" ht="18" customHeight="1" thickBot="1">
      <c r="B69" s="1"/>
      <c r="C69" s="78" t="s">
        <v>21</v>
      </c>
      <c r="D69" s="59"/>
      <c r="E69" s="7"/>
      <c r="F69" s="106"/>
      <c r="G69" s="54"/>
      <c r="H69" s="60" t="s">
        <v>24</v>
      </c>
      <c r="I69" s="90"/>
      <c r="J69" s="20"/>
      <c r="K69" s="83"/>
      <c r="L69" s="97"/>
      <c r="M69" s="112"/>
      <c r="N69" s="119"/>
      <c r="O69" s="93"/>
      <c r="T69" s="26"/>
      <c r="U69" s="117"/>
      <c r="V69" s="26"/>
    </row>
    <row r="70" spans="2:22" ht="18" customHeight="1" thickBot="1">
      <c r="B70" s="1"/>
      <c r="C70" s="77" t="s">
        <v>22</v>
      </c>
      <c r="D70" s="13"/>
      <c r="E70" s="5"/>
      <c r="F70" s="107"/>
      <c r="G70" s="55"/>
      <c r="H70" s="60" t="s">
        <v>24</v>
      </c>
      <c r="I70" s="92"/>
      <c r="J70" s="40"/>
      <c r="K70" s="109"/>
      <c r="L70" s="100"/>
      <c r="M70" s="115"/>
      <c r="N70" s="123"/>
      <c r="O70" s="94"/>
      <c r="T70" s="26"/>
      <c r="U70" s="117"/>
      <c r="V70" s="26"/>
    </row>
    <row r="71" spans="2:22" ht="18" customHeight="1" thickBot="1">
      <c r="B71" s="2"/>
      <c r="C71" s="78" t="s">
        <v>23</v>
      </c>
      <c r="D71" s="59">
        <v>70.1</v>
      </c>
      <c r="E71" s="7">
        <v>6.17</v>
      </c>
      <c r="F71" s="106">
        <v>76.27</v>
      </c>
      <c r="G71" s="54">
        <v>1000</v>
      </c>
      <c r="H71" s="70">
        <f>PRODUCT(F71,G71)</f>
        <v>76270</v>
      </c>
      <c r="I71" s="90" t="s">
        <v>111</v>
      </c>
      <c r="J71" s="41"/>
      <c r="K71" s="59">
        <f>PRODUCT(G71,0.85)</f>
        <v>850</v>
      </c>
      <c r="L71" s="97">
        <f>PRODUCT(H71,0.85)</f>
        <v>64829.5</v>
      </c>
      <c r="M71" s="112">
        <f>SUM(H71-L71)</f>
        <v>11440.5</v>
      </c>
      <c r="N71" s="119">
        <v>15</v>
      </c>
      <c r="O71" s="93">
        <v>1</v>
      </c>
      <c r="P71" s="110"/>
      <c r="Q71" s="110"/>
      <c r="T71" s="26"/>
      <c r="U71" s="117"/>
      <c r="V71" s="26"/>
    </row>
    <row r="72" spans="2:22" ht="15.75" customHeight="1">
      <c r="B72" s="3" t="s">
        <v>14</v>
      </c>
      <c r="C72" s="21"/>
      <c r="D72" s="21"/>
      <c r="E72" s="21"/>
      <c r="F72" s="21">
        <v>1</v>
      </c>
      <c r="G72" s="21" t="s">
        <v>100</v>
      </c>
      <c r="H72" s="21"/>
      <c r="I72" s="21"/>
      <c r="J72" s="21"/>
      <c r="K72" s="21"/>
      <c r="L72" s="21"/>
      <c r="T72" s="26"/>
      <c r="U72" s="26"/>
      <c r="V72" s="26"/>
    </row>
    <row r="73" spans="2:22" ht="15.75" customHeight="1">
      <c r="B73" s="21" t="s">
        <v>25</v>
      </c>
      <c r="C73" s="21"/>
      <c r="D73" s="21"/>
      <c r="E73" s="21"/>
      <c r="F73" s="21">
        <v>2</v>
      </c>
      <c r="G73" s="21" t="s">
        <v>48</v>
      </c>
      <c r="H73" s="21"/>
      <c r="I73" s="21"/>
      <c r="J73" s="21"/>
      <c r="K73" s="21"/>
      <c r="L73" s="21"/>
      <c r="T73" s="26"/>
      <c r="U73" s="26"/>
      <c r="V73" s="26"/>
    </row>
    <row r="74" spans="2:22" ht="15.75" customHeight="1">
      <c r="B74" s="21"/>
      <c r="C74" s="21"/>
      <c r="D74" s="21"/>
      <c r="E74" s="21"/>
      <c r="F74" s="21">
        <v>3</v>
      </c>
      <c r="G74" s="21" t="s">
        <v>47</v>
      </c>
      <c r="H74" s="21"/>
      <c r="I74" s="21"/>
      <c r="J74" s="21"/>
      <c r="K74" s="21"/>
      <c r="L74" s="21"/>
      <c r="T74" s="26"/>
      <c r="U74" s="26"/>
      <c r="V74" s="26"/>
    </row>
    <row r="75" spans="2:22" ht="15.75" customHeight="1">
      <c r="B75" s="21"/>
      <c r="C75" s="21"/>
      <c r="D75" s="21"/>
      <c r="E75" s="21"/>
      <c r="F75" s="21">
        <v>4</v>
      </c>
      <c r="G75" s="21" t="s">
        <v>46</v>
      </c>
      <c r="H75" s="21"/>
      <c r="I75" s="21"/>
      <c r="J75" s="21"/>
      <c r="K75" s="21"/>
      <c r="L75" s="21"/>
      <c r="T75" s="26"/>
      <c r="U75" s="26"/>
      <c r="V75" s="26"/>
    </row>
    <row r="76" spans="2:22" ht="15.75" customHeight="1">
      <c r="B76" s="21"/>
      <c r="C76" s="21"/>
      <c r="D76" s="21"/>
      <c r="E76" s="21"/>
      <c r="F76" s="21">
        <v>5</v>
      </c>
      <c r="G76" s="21" t="s">
        <v>102</v>
      </c>
      <c r="H76" s="21"/>
      <c r="I76" s="21"/>
      <c r="J76" s="21"/>
      <c r="K76" s="21"/>
      <c r="L76" s="21"/>
      <c r="T76" s="26"/>
      <c r="U76" s="26"/>
      <c r="V76" s="26"/>
    </row>
    <row r="77" spans="2:12" ht="15.75" customHeight="1">
      <c r="B77" s="21"/>
      <c r="C77" s="21"/>
      <c r="D77" s="21"/>
      <c r="E77" s="21"/>
      <c r="F77" s="21">
        <v>6</v>
      </c>
      <c r="G77" s="21" t="s">
        <v>101</v>
      </c>
      <c r="H77" s="21"/>
      <c r="I77" s="21"/>
      <c r="J77" s="21"/>
      <c r="K77" s="21"/>
      <c r="L77" s="21"/>
    </row>
    <row r="78" spans="2:12" ht="15.75" customHeight="1">
      <c r="B78" s="21" t="s">
        <v>15</v>
      </c>
      <c r="C78" s="21"/>
      <c r="D78" s="21"/>
      <c r="E78" s="21"/>
      <c r="F78" s="111" t="s">
        <v>16</v>
      </c>
      <c r="G78" s="21"/>
      <c r="H78" s="21"/>
      <c r="I78" s="21"/>
      <c r="J78" s="21"/>
      <c r="K78" s="21"/>
      <c r="L78" s="21"/>
    </row>
    <row r="79" spans="2:14" ht="15.75" customHeight="1">
      <c r="B79" s="51" t="s">
        <v>14</v>
      </c>
      <c r="C79" s="52"/>
      <c r="D79" s="52"/>
      <c r="E79" s="52"/>
      <c r="F79" s="52"/>
      <c r="G79" s="52" t="s">
        <v>116</v>
      </c>
      <c r="H79" s="52"/>
      <c r="I79" s="52"/>
      <c r="J79" s="52"/>
      <c r="K79" s="52"/>
      <c r="L79" s="52"/>
      <c r="M79" s="53"/>
      <c r="N79" s="53"/>
    </row>
    <row r="80" spans="2:14" ht="15.75" customHeight="1">
      <c r="B80" s="52" t="s">
        <v>99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3"/>
      <c r="N80" s="53"/>
    </row>
    <row r="81" spans="2:12" ht="15.75">
      <c r="B81" s="51"/>
      <c r="C81" s="52"/>
      <c r="D81" s="52"/>
      <c r="E81" s="52"/>
      <c r="F81" s="52"/>
      <c r="G81" s="52"/>
      <c r="H81" s="52"/>
      <c r="I81" s="21"/>
      <c r="J81" s="21"/>
      <c r="K81" s="21"/>
      <c r="L81" s="21"/>
    </row>
    <row r="83" ht="15">
      <c r="B83" s="3"/>
    </row>
  </sheetData>
  <sheetProtection/>
  <mergeCells count="2">
    <mergeCell ref="B2:O2"/>
    <mergeCell ref="M3:N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2016-03-13T17:25:48Z</dcterms:modified>
  <cp:category/>
  <cp:version/>
  <cp:contentType/>
  <cp:contentStatus/>
</cp:coreProperties>
</file>