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до ключ" sheetId="1" r:id="rId1"/>
  </sheets>
  <definedNames>
    <definedName name="_xlnm._FilterDatabase" localSheetId="0" hidden="1">'до ключ'!$A$1:$K$17</definedName>
  </definedNames>
  <calcPr fullCalcOnLoad="1"/>
</workbook>
</file>

<file path=xl/sharedStrings.xml><?xml version="1.0" encoding="utf-8"?>
<sst xmlns="http://schemas.openxmlformats.org/spreadsheetml/2006/main" count="31" uniqueCount="28">
  <si>
    <t>Апартамент 16</t>
  </si>
  <si>
    <t>Апартамент 22</t>
  </si>
  <si>
    <t>Апартамент 23</t>
  </si>
  <si>
    <t>Апартамент 14</t>
  </si>
  <si>
    <t>Етаж</t>
  </si>
  <si>
    <t>Статус</t>
  </si>
  <si>
    <t>Цена</t>
  </si>
  <si>
    <t xml:space="preserve"> </t>
  </si>
  <si>
    <t>Обекти</t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</si>
  <si>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</si>
  <si>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Апартамент 24</t>
  </si>
  <si>
    <t>Апартамент 25</t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</si>
  <si>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</si>
  <si>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</si>
  <si>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t>Всичко:</t>
  </si>
  <si>
    <t>-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</si>
  <si>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</si>
  <si>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>Магазин 1</t>
  </si>
  <si>
    <t>Апартамент 7</t>
  </si>
  <si>
    <t>Апартамент 10</t>
  </si>
  <si>
    <t>Апартамент 11</t>
  </si>
  <si>
    <t>Апартамент 15</t>
  </si>
  <si>
    <r>
      <t>открити тераси и цветарници м</t>
    </r>
    <r>
      <rPr>
        <vertAlign val="superscript"/>
        <sz val="10"/>
        <rFont val="Arial"/>
        <family val="2"/>
      </rPr>
      <t>2</t>
    </r>
  </si>
  <si>
    <r>
      <t>Чиста площ м</t>
    </r>
    <r>
      <rPr>
        <vertAlign val="superscript"/>
        <sz val="10"/>
        <rFont val="Arial"/>
        <family val="2"/>
      </rPr>
      <t>2</t>
    </r>
  </si>
  <si>
    <t>Апартамент 17</t>
  </si>
  <si>
    <t>Магазин 2</t>
  </si>
  <si>
    <t>Магазин 4</t>
  </si>
  <si>
    <t>Обзавеждане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</si>
</sst>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41" fillId="0" borderId="0" xfId="0" applyFont="1" applyAlignment="1">
      <alignment/>
    </xf>
    <xf numFmtId="2" fontId="3" fillId="35" borderId="11" xfId="0" applyNumberFormat="1" applyFont="1" applyFill="1" applyBorder="1" applyAlignment="1">
      <alignment vertical="center"/>
    </xf>
    <xf numFmtId="2" fontId="0" fillId="35" borderId="10" xfId="0" applyNumberForma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/>
    </xf>
    <xf numFmtId="2" fontId="0" fillId="37" borderId="10" xfId="0" applyNumberFormat="1" applyFont="1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 horizontal="center" vertical="center" textRotation="90"/>
    </xf>
    <xf numFmtId="2" fontId="0" fillId="33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 vertical="center"/>
    </xf>
    <xf numFmtId="2" fontId="3" fillId="34" borderId="11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2" fontId="0" fillId="38" borderId="10" xfId="0" applyNumberForma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3" fillId="38" borderId="11" xfId="0" applyNumberFormat="1" applyFont="1" applyFill="1" applyBorder="1" applyAlignment="1">
      <alignment vertical="center"/>
    </xf>
    <xf numFmtId="2" fontId="0" fillId="39" borderId="14" xfId="0" applyNumberFormat="1" applyFill="1" applyBorder="1" applyAlignment="1">
      <alignment/>
    </xf>
    <xf numFmtId="0" fontId="3" fillId="38" borderId="10" xfId="0" applyFont="1" applyFill="1" applyBorder="1" applyAlignment="1">
      <alignment wrapText="1"/>
    </xf>
    <xf numFmtId="0" fontId="0" fillId="37" borderId="1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180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2" fontId="0" fillId="39" borderId="16" xfId="0" applyNumberFormat="1" applyFill="1" applyBorder="1" applyAlignment="1">
      <alignment/>
    </xf>
    <xf numFmtId="0" fontId="0" fillId="37" borderId="17" xfId="0" applyFont="1" applyFill="1" applyBorder="1" applyAlignment="1">
      <alignment horizontal="center" vertical="center" textRotation="90"/>
    </xf>
    <xf numFmtId="183" fontId="3" fillId="35" borderId="18" xfId="0" applyNumberFormat="1" applyFont="1" applyFill="1" applyBorder="1" applyAlignment="1">
      <alignment horizontal="center" vertical="center"/>
    </xf>
    <xf numFmtId="183" fontId="3" fillId="33" borderId="18" xfId="0" applyNumberFormat="1" applyFont="1" applyFill="1" applyBorder="1" applyAlignment="1">
      <alignment horizontal="center" vertical="center"/>
    </xf>
    <xf numFmtId="183" fontId="3" fillId="34" borderId="18" xfId="0" applyNumberFormat="1" applyFont="1" applyFill="1" applyBorder="1" applyAlignment="1">
      <alignment horizontal="center" vertical="center"/>
    </xf>
    <xf numFmtId="183" fontId="3" fillId="38" borderId="18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7" borderId="18" xfId="0" applyFill="1" applyBorder="1" applyAlignment="1">
      <alignment horizontal="center" vertical="center" textRotation="90"/>
    </xf>
    <xf numFmtId="0" fontId="3" fillId="35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/>
    </xf>
    <xf numFmtId="2" fontId="0" fillId="39" borderId="19" xfId="0" applyNumberFormat="1" applyFill="1" applyBorder="1" applyAlignment="1">
      <alignment/>
    </xf>
    <xf numFmtId="2" fontId="0" fillId="37" borderId="10" xfId="0" applyNumberFormat="1" applyFont="1" applyFill="1" applyBorder="1" applyAlignment="1">
      <alignment horizontal="center" vertical="center" textRotation="90" wrapText="1"/>
    </xf>
    <xf numFmtId="2" fontId="0" fillId="38" borderId="20" xfId="0" applyNumberFormat="1" applyFill="1" applyBorder="1" applyAlignment="1">
      <alignment/>
    </xf>
    <xf numFmtId="2" fontId="0" fillId="38" borderId="20" xfId="0" applyNumberFormat="1" applyFont="1" applyFill="1" applyBorder="1" applyAlignment="1">
      <alignment/>
    </xf>
    <xf numFmtId="2" fontId="3" fillId="38" borderId="14" xfId="0" applyNumberFormat="1" applyFont="1" applyFill="1" applyBorder="1" applyAlignment="1">
      <alignment vertical="center"/>
    </xf>
    <xf numFmtId="0" fontId="3" fillId="38" borderId="20" xfId="0" applyFont="1" applyFill="1" applyBorder="1" applyAlignment="1">
      <alignment wrapText="1"/>
    </xf>
    <xf numFmtId="183" fontId="3" fillId="38" borderId="21" xfId="0" applyNumberFormat="1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2" fontId="3" fillId="39" borderId="24" xfId="0" applyNumberFormat="1" applyFont="1" applyFill="1" applyBorder="1" applyAlignment="1">
      <alignment vertical="center"/>
    </xf>
    <xf numFmtId="0" fontId="3" fillId="38" borderId="25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2" fontId="0" fillId="38" borderId="11" xfId="0" applyNumberFormat="1" applyFill="1" applyBorder="1" applyAlignment="1">
      <alignment/>
    </xf>
    <xf numFmtId="2" fontId="0" fillId="38" borderId="11" xfId="0" applyNumberFormat="1" applyFont="1" applyFill="1" applyBorder="1" applyAlignment="1">
      <alignment/>
    </xf>
    <xf numFmtId="0" fontId="3" fillId="38" borderId="11" xfId="0" applyFont="1" applyFill="1" applyBorder="1" applyAlignment="1">
      <alignment wrapText="1"/>
    </xf>
    <xf numFmtId="183" fontId="3" fillId="38" borderId="27" xfId="0" applyNumberFormat="1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/>
    </xf>
    <xf numFmtId="183" fontId="3" fillId="38" borderId="28" xfId="0" applyNumberFormat="1" applyFont="1" applyFill="1" applyBorder="1" applyAlignment="1">
      <alignment horizontal="center" vertical="center"/>
    </xf>
    <xf numFmtId="181" fontId="3" fillId="38" borderId="27" xfId="0" applyNumberFormat="1" applyFont="1" applyFill="1" applyBorder="1" applyAlignment="1">
      <alignment vertical="center"/>
    </xf>
    <xf numFmtId="0" fontId="3" fillId="38" borderId="29" xfId="0" applyFont="1" applyFill="1" applyBorder="1" applyAlignment="1">
      <alignment horizontal="center" vertical="center"/>
    </xf>
    <xf numFmtId="181" fontId="3" fillId="35" borderId="27" xfId="0" applyNumberFormat="1" applyFont="1" applyFill="1" applyBorder="1" applyAlignment="1">
      <alignment vertical="center"/>
    </xf>
    <xf numFmtId="181" fontId="3" fillId="33" borderId="27" xfId="0" applyNumberFormat="1" applyFont="1" applyFill="1" applyBorder="1" applyAlignment="1">
      <alignment vertical="center"/>
    </xf>
    <xf numFmtId="181" fontId="3" fillId="34" borderId="27" xfId="0" applyNumberFormat="1" applyFont="1" applyFill="1" applyBorder="1" applyAlignment="1">
      <alignment vertical="center"/>
    </xf>
    <xf numFmtId="181" fontId="3" fillId="38" borderId="24" xfId="0" applyNumberFormat="1" applyFont="1" applyFill="1" applyBorder="1" applyAlignment="1">
      <alignment vertical="center"/>
    </xf>
    <xf numFmtId="0" fontId="0" fillId="40" borderId="15" xfId="0" applyFont="1" applyFill="1" applyBorder="1" applyAlignment="1">
      <alignment horizontal="center"/>
    </xf>
    <xf numFmtId="2" fontId="0" fillId="40" borderId="10" xfId="0" applyNumberForma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2" fontId="3" fillId="40" borderId="11" xfId="0" applyNumberFormat="1" applyFont="1" applyFill="1" applyBorder="1" applyAlignment="1">
      <alignment vertical="center"/>
    </xf>
    <xf numFmtId="0" fontId="3" fillId="40" borderId="10" xfId="0" applyFont="1" applyFill="1" applyBorder="1" applyAlignment="1">
      <alignment/>
    </xf>
    <xf numFmtId="183" fontId="3" fillId="40" borderId="30" xfId="0" applyNumberFormat="1" applyFont="1" applyFill="1" applyBorder="1" applyAlignment="1">
      <alignment horizontal="center" vertical="center"/>
    </xf>
    <xf numFmtId="181" fontId="3" fillId="40" borderId="27" xfId="0" applyNumberFormat="1" applyFont="1" applyFill="1" applyBorder="1" applyAlignment="1">
      <alignment vertical="center"/>
    </xf>
    <xf numFmtId="0" fontId="3" fillId="40" borderId="30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  <xf numFmtId="181" fontId="3" fillId="35" borderId="18" xfId="0" applyNumberFormat="1" applyFont="1" applyFill="1" applyBorder="1" applyAlignment="1">
      <alignment vertical="center"/>
    </xf>
    <xf numFmtId="181" fontId="3" fillId="33" borderId="18" xfId="0" applyNumberFormat="1" applyFont="1" applyFill="1" applyBorder="1" applyAlignment="1">
      <alignment vertical="center"/>
    </xf>
    <xf numFmtId="181" fontId="3" fillId="34" borderId="18" xfId="0" applyNumberFormat="1" applyFont="1" applyFill="1" applyBorder="1" applyAlignment="1">
      <alignment vertical="center"/>
    </xf>
    <xf numFmtId="181" fontId="3" fillId="40" borderId="30" xfId="0" applyNumberFormat="1" applyFont="1" applyFill="1" applyBorder="1" applyAlignment="1">
      <alignment vertical="center"/>
    </xf>
    <xf numFmtId="181" fontId="3" fillId="38" borderId="29" xfId="0" applyNumberFormat="1" applyFont="1" applyFill="1" applyBorder="1" applyAlignment="1">
      <alignment vertical="center"/>
    </xf>
    <xf numFmtId="181" fontId="3" fillId="38" borderId="21" xfId="0" applyNumberFormat="1" applyFont="1" applyFill="1" applyBorder="1" applyAlignment="1">
      <alignment vertical="center"/>
    </xf>
    <xf numFmtId="181" fontId="3" fillId="38" borderId="18" xfId="0" applyNumberFormat="1" applyFont="1" applyFill="1" applyBorder="1" applyAlignment="1">
      <alignment vertical="center"/>
    </xf>
    <xf numFmtId="0" fontId="0" fillId="37" borderId="30" xfId="0" applyFill="1" applyBorder="1" applyAlignment="1">
      <alignment horizontal="center" vertical="center" textRotation="90"/>
    </xf>
    <xf numFmtId="181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41" borderId="31" xfId="0" applyFont="1" applyFill="1" applyBorder="1" applyAlignment="1">
      <alignment horizontal="center" vertical="center"/>
    </xf>
    <xf numFmtId="0" fontId="3" fillId="41" borderId="32" xfId="0" applyFont="1" applyFill="1" applyBorder="1" applyAlignment="1">
      <alignment horizontal="center" vertical="center"/>
    </xf>
    <xf numFmtId="0" fontId="3" fillId="41" borderId="29" xfId="0" applyFont="1" applyFill="1" applyBorder="1" applyAlignment="1">
      <alignment horizontal="center" vertical="center"/>
    </xf>
    <xf numFmtId="0" fontId="3" fillId="42" borderId="31" xfId="0" applyFont="1" applyFill="1" applyBorder="1" applyAlignment="1">
      <alignment horizontal="center" vertical="center"/>
    </xf>
    <xf numFmtId="0" fontId="3" fillId="42" borderId="32" xfId="0" applyFont="1" applyFill="1" applyBorder="1" applyAlignment="1">
      <alignment horizontal="center" vertical="center"/>
    </xf>
    <xf numFmtId="0" fontId="3" fillId="42" borderId="29" xfId="0" applyFont="1" applyFill="1" applyBorder="1" applyAlignment="1">
      <alignment horizontal="center" vertical="center"/>
    </xf>
    <xf numFmtId="0" fontId="3" fillId="39" borderId="33" xfId="0" applyFont="1" applyFill="1" applyBorder="1" applyAlignment="1">
      <alignment horizontal="left"/>
    </xf>
    <xf numFmtId="0" fontId="3" fillId="39" borderId="34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ySplit="2" topLeftCell="A6" activePane="bottomLeft" state="frozen"/>
      <selection pane="topLeft" activeCell="A1" sqref="A1"/>
      <selection pane="bottomLeft" activeCell="A2" sqref="A2:K2"/>
    </sheetView>
  </sheetViews>
  <sheetFormatPr defaultColWidth="9.140625" defaultRowHeight="12.75"/>
  <cols>
    <col min="1" max="1" width="14.28125" style="0" customWidth="1"/>
    <col min="2" max="2" width="3.28125" style="0" customWidth="1"/>
    <col min="3" max="3" width="7.8515625" style="0" customWidth="1"/>
    <col min="4" max="5" width="7.28125" style="0" customWidth="1"/>
    <col min="6" max="6" width="8.28125" style="0" customWidth="1"/>
    <col min="7" max="7" width="5.00390625" style="0" customWidth="1"/>
    <col min="8" max="8" width="8.140625" style="0" bestFit="1" customWidth="1"/>
    <col min="9" max="10" width="10.421875" style="3" customWidth="1"/>
    <col min="11" max="11" width="13.28125" style="0" customWidth="1"/>
  </cols>
  <sheetData>
    <row r="1" spans="1:11" ht="95.25" customHeight="1" thickBot="1">
      <c r="A1" s="16" t="s">
        <v>8</v>
      </c>
      <c r="B1" s="30" t="s">
        <v>13</v>
      </c>
      <c r="C1" s="54" t="s">
        <v>23</v>
      </c>
      <c r="D1" s="18" t="s">
        <v>12</v>
      </c>
      <c r="E1" s="54" t="s">
        <v>22</v>
      </c>
      <c r="F1" s="18" t="s">
        <v>9</v>
      </c>
      <c r="G1" s="19" t="s">
        <v>4</v>
      </c>
      <c r="H1" s="38" t="s">
        <v>16</v>
      </c>
      <c r="I1" s="17" t="s">
        <v>6</v>
      </c>
      <c r="J1" s="97" t="s">
        <v>27</v>
      </c>
      <c r="K1" s="47" t="s">
        <v>5</v>
      </c>
    </row>
    <row r="2" spans="1:12" ht="22.5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33" t="s">
        <v>7</v>
      </c>
    </row>
    <row r="3" spans="1:11" ht="13.5" thickBo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1" ht="12.75" customHeight="1" thickBot="1">
      <c r="A4" s="46" t="s">
        <v>17</v>
      </c>
      <c r="B4" s="36" t="s">
        <v>15</v>
      </c>
      <c r="C4" s="11">
        <v>63.88</v>
      </c>
      <c r="D4" s="11">
        <v>9.21</v>
      </c>
      <c r="E4" s="11"/>
      <c r="F4" s="10">
        <f aca="true" t="shared" si="0" ref="F4:F12">SUM(C4:D4)</f>
        <v>73.09</v>
      </c>
      <c r="G4" s="12">
        <v>1</v>
      </c>
      <c r="H4" s="39">
        <v>700</v>
      </c>
      <c r="I4" s="75">
        <f aca="true" t="shared" si="1" ref="I4:I17">F4*H4</f>
        <v>51163</v>
      </c>
      <c r="J4" s="90"/>
      <c r="K4" s="48"/>
    </row>
    <row r="5" spans="1:11" ht="12.75" customHeight="1" thickBot="1">
      <c r="A5" s="46" t="s">
        <v>25</v>
      </c>
      <c r="B5" s="36" t="s">
        <v>15</v>
      </c>
      <c r="C5" s="11">
        <v>42.96</v>
      </c>
      <c r="D5" s="11">
        <v>6.19</v>
      </c>
      <c r="E5" s="11">
        <v>5.09</v>
      </c>
      <c r="F5" s="10">
        <f>SUM(C5,D5,E5)</f>
        <v>54.239999999999995</v>
      </c>
      <c r="G5" s="12">
        <v>1</v>
      </c>
      <c r="H5" s="39">
        <v>700</v>
      </c>
      <c r="I5" s="75">
        <f>F5*H5</f>
        <v>37968</v>
      </c>
      <c r="J5" s="90"/>
      <c r="K5" s="48"/>
    </row>
    <row r="6" spans="1:11" ht="12.75" customHeight="1" thickBot="1">
      <c r="A6" s="46" t="s">
        <v>26</v>
      </c>
      <c r="B6" s="36" t="s">
        <v>15</v>
      </c>
      <c r="C6" s="11">
        <v>36.96</v>
      </c>
      <c r="D6" s="11">
        <v>5.33</v>
      </c>
      <c r="E6" s="11">
        <v>4.65</v>
      </c>
      <c r="F6" s="10">
        <f>SUM(C6,D6,E6)</f>
        <v>46.94</v>
      </c>
      <c r="G6" s="12">
        <v>1</v>
      </c>
      <c r="H6" s="39">
        <v>700</v>
      </c>
      <c r="I6" s="75">
        <f>F6*H6</f>
        <v>32858</v>
      </c>
      <c r="J6" s="90"/>
      <c r="K6" s="48"/>
    </row>
    <row r="7" spans="1:13" ht="13.5" thickBot="1">
      <c r="A7" s="34" t="s">
        <v>18</v>
      </c>
      <c r="B7" s="43">
        <v>1</v>
      </c>
      <c r="C7" s="5">
        <v>56.12</v>
      </c>
      <c r="D7" s="20">
        <v>8.09</v>
      </c>
      <c r="E7" s="20"/>
      <c r="F7" s="22">
        <f t="shared" si="0"/>
        <v>64.21</v>
      </c>
      <c r="G7" s="6">
        <v>3</v>
      </c>
      <c r="H7" s="40">
        <v>620</v>
      </c>
      <c r="I7" s="76">
        <f t="shared" si="1"/>
        <v>39810.2</v>
      </c>
      <c r="J7" s="91"/>
      <c r="K7" s="49"/>
      <c r="M7" s="15"/>
    </row>
    <row r="8" spans="1:13" ht="13.5" thickBot="1">
      <c r="A8" s="34" t="s">
        <v>19</v>
      </c>
      <c r="B8" s="43">
        <v>1</v>
      </c>
      <c r="C8" s="5">
        <v>55.34</v>
      </c>
      <c r="D8" s="20">
        <v>7.98</v>
      </c>
      <c r="E8" s="20"/>
      <c r="F8" s="22">
        <f t="shared" si="0"/>
        <v>63.32000000000001</v>
      </c>
      <c r="G8" s="6">
        <v>3</v>
      </c>
      <c r="H8" s="40">
        <v>650</v>
      </c>
      <c r="I8" s="76">
        <f t="shared" si="1"/>
        <v>41158.00000000001</v>
      </c>
      <c r="J8" s="91"/>
      <c r="K8" s="49"/>
      <c r="M8" s="15"/>
    </row>
    <row r="9" spans="1:13" ht="13.5" thickBot="1">
      <c r="A9" s="34" t="s">
        <v>20</v>
      </c>
      <c r="B9" s="43">
        <v>1</v>
      </c>
      <c r="C9" s="5">
        <v>55.65</v>
      </c>
      <c r="D9" s="20">
        <v>8.02</v>
      </c>
      <c r="E9" s="20"/>
      <c r="F9" s="22">
        <f t="shared" si="0"/>
        <v>63.67</v>
      </c>
      <c r="G9" s="6">
        <v>3</v>
      </c>
      <c r="H9" s="40">
        <v>600</v>
      </c>
      <c r="I9" s="76">
        <f t="shared" si="1"/>
        <v>38202</v>
      </c>
      <c r="J9" s="91">
        <v>6000</v>
      </c>
      <c r="K9" s="49"/>
      <c r="M9" s="15"/>
    </row>
    <row r="10" spans="1:13" ht="13.5" thickBot="1">
      <c r="A10" s="35" t="s">
        <v>3</v>
      </c>
      <c r="B10" s="44">
        <v>1</v>
      </c>
      <c r="C10" s="7">
        <v>55.7</v>
      </c>
      <c r="D10" s="21">
        <v>8.03</v>
      </c>
      <c r="E10" s="21"/>
      <c r="F10" s="23">
        <f t="shared" si="0"/>
        <v>63.730000000000004</v>
      </c>
      <c r="G10" s="8">
        <v>4</v>
      </c>
      <c r="H10" s="41">
        <v>650</v>
      </c>
      <c r="I10" s="77">
        <f t="shared" si="1"/>
        <v>41424.5</v>
      </c>
      <c r="J10" s="92"/>
      <c r="K10" s="50"/>
      <c r="M10" s="15"/>
    </row>
    <row r="11" spans="1:13" ht="13.5" thickBot="1">
      <c r="A11" s="35" t="s">
        <v>21</v>
      </c>
      <c r="B11" s="44">
        <v>1</v>
      </c>
      <c r="C11" s="7">
        <v>55.34</v>
      </c>
      <c r="D11" s="21">
        <v>7.98</v>
      </c>
      <c r="E11" s="21"/>
      <c r="F11" s="23">
        <f t="shared" si="0"/>
        <v>63.32000000000001</v>
      </c>
      <c r="G11" s="8">
        <v>4</v>
      </c>
      <c r="H11" s="41">
        <v>650</v>
      </c>
      <c r="I11" s="77">
        <f t="shared" si="1"/>
        <v>41158.00000000001</v>
      </c>
      <c r="J11" s="92"/>
      <c r="K11" s="50"/>
      <c r="M11" s="15"/>
    </row>
    <row r="12" spans="1:13" ht="13.5" thickBot="1">
      <c r="A12" s="35" t="s">
        <v>0</v>
      </c>
      <c r="B12" s="44">
        <v>1</v>
      </c>
      <c r="C12" s="7">
        <v>55.65</v>
      </c>
      <c r="D12" s="21">
        <v>8.02</v>
      </c>
      <c r="E12" s="21"/>
      <c r="F12" s="23">
        <f t="shared" si="0"/>
        <v>63.67</v>
      </c>
      <c r="G12" s="8">
        <v>4</v>
      </c>
      <c r="H12" s="41">
        <v>600</v>
      </c>
      <c r="I12" s="77">
        <f t="shared" si="1"/>
        <v>38202</v>
      </c>
      <c r="J12" s="92">
        <v>6000</v>
      </c>
      <c r="K12" s="50"/>
      <c r="M12" s="15"/>
    </row>
    <row r="13" spans="1:13" ht="13.5" thickBot="1">
      <c r="A13" s="87" t="s">
        <v>24</v>
      </c>
      <c r="B13" s="79" t="s">
        <v>15</v>
      </c>
      <c r="C13" s="80">
        <v>40.47</v>
      </c>
      <c r="D13" s="81">
        <v>5.84</v>
      </c>
      <c r="E13" s="81">
        <v>10.08</v>
      </c>
      <c r="F13" s="82">
        <f>SUM(C13:E13)</f>
        <v>56.39</v>
      </c>
      <c r="G13" s="83">
        <v>5</v>
      </c>
      <c r="H13" s="84">
        <v>650</v>
      </c>
      <c r="I13" s="85">
        <f t="shared" si="1"/>
        <v>36653.5</v>
      </c>
      <c r="J13" s="93"/>
      <c r="K13" s="86"/>
      <c r="M13" s="15"/>
    </row>
    <row r="14" spans="1:13" ht="13.5" thickBot="1">
      <c r="A14" s="64" t="s">
        <v>1</v>
      </c>
      <c r="B14" s="71">
        <v>2</v>
      </c>
      <c r="C14" s="66">
        <v>99.68</v>
      </c>
      <c r="D14" s="67">
        <v>8.25</v>
      </c>
      <c r="E14" s="67"/>
      <c r="F14" s="27">
        <f>SUM(C14:E14)</f>
        <v>107.93</v>
      </c>
      <c r="G14" s="68">
        <v>6</v>
      </c>
      <c r="H14" s="72">
        <v>600</v>
      </c>
      <c r="I14" s="73">
        <f>F14*H14</f>
        <v>64758.00000000001</v>
      </c>
      <c r="J14" s="94"/>
      <c r="K14" s="74"/>
      <c r="M14" s="15"/>
    </row>
    <row r="15" spans="1:13" ht="13.5" thickBot="1">
      <c r="A15" s="61" t="s">
        <v>2</v>
      </c>
      <c r="B15" s="62">
        <v>1</v>
      </c>
      <c r="C15" s="55">
        <v>48.16</v>
      </c>
      <c r="D15" s="56">
        <v>6.94</v>
      </c>
      <c r="E15" s="56">
        <v>8.25</v>
      </c>
      <c r="F15" s="57">
        <f>SUM(C15:E15)</f>
        <v>63.349999999999994</v>
      </c>
      <c r="G15" s="58">
        <v>6</v>
      </c>
      <c r="H15" s="59">
        <v>620</v>
      </c>
      <c r="I15" s="78">
        <f t="shared" si="1"/>
        <v>39277</v>
      </c>
      <c r="J15" s="95"/>
      <c r="K15" s="60"/>
      <c r="M15" s="15"/>
    </row>
    <row r="16" spans="1:13" ht="13.5" thickBot="1">
      <c r="A16" s="52" t="s">
        <v>10</v>
      </c>
      <c r="B16" s="45">
        <v>1</v>
      </c>
      <c r="C16" s="25">
        <v>48.01</v>
      </c>
      <c r="D16" s="26">
        <v>6.92</v>
      </c>
      <c r="E16" s="26">
        <v>8.25</v>
      </c>
      <c r="F16" s="27">
        <f>SUM(C16:E16)</f>
        <v>63.18</v>
      </c>
      <c r="G16" s="29">
        <v>6</v>
      </c>
      <c r="H16" s="42">
        <v>620</v>
      </c>
      <c r="I16" s="73">
        <f t="shared" si="1"/>
        <v>39171.6</v>
      </c>
      <c r="J16" s="96"/>
      <c r="K16" s="51"/>
      <c r="M16" s="15"/>
    </row>
    <row r="17" spans="1:13" ht="13.5" thickBot="1">
      <c r="A17" s="64" t="s">
        <v>11</v>
      </c>
      <c r="B17" s="65">
        <v>1</v>
      </c>
      <c r="C17" s="66">
        <v>43.17</v>
      </c>
      <c r="D17" s="67">
        <v>6.23</v>
      </c>
      <c r="E17" s="67">
        <v>10.07</v>
      </c>
      <c r="F17" s="27">
        <f>SUM(C17:E17)</f>
        <v>59.470000000000006</v>
      </c>
      <c r="G17" s="68">
        <v>6</v>
      </c>
      <c r="H17" s="69">
        <v>600</v>
      </c>
      <c r="I17" s="73">
        <f t="shared" si="1"/>
        <v>35682</v>
      </c>
      <c r="J17" s="73">
        <v>6000</v>
      </c>
      <c r="K17" s="70"/>
      <c r="M17" s="15"/>
    </row>
    <row r="18" spans="1:13" ht="13.5" thickBot="1">
      <c r="A18" s="109" t="s">
        <v>14</v>
      </c>
      <c r="B18" s="110"/>
      <c r="C18" s="37">
        <f>SUM(C4:C17)</f>
        <v>757.0899999999999</v>
      </c>
      <c r="D18" s="28">
        <f>SUM(D4:D17)</f>
        <v>103.03000000000002</v>
      </c>
      <c r="E18" s="53">
        <f>SUM(E4:E17)</f>
        <v>46.39</v>
      </c>
      <c r="F18" s="63">
        <f>SUM(F4:F17)</f>
        <v>906.51</v>
      </c>
      <c r="G18" s="13"/>
      <c r="H18" s="14"/>
      <c r="I18" s="98"/>
      <c r="J18" s="99"/>
      <c r="K18" s="100"/>
      <c r="M18" s="15"/>
    </row>
    <row r="19" spans="3:6" ht="12.75">
      <c r="C19" s="1"/>
      <c r="D19" s="1"/>
      <c r="E19" s="1"/>
      <c r="F19" s="1"/>
    </row>
    <row r="20" spans="1:6" ht="27" customHeight="1">
      <c r="A20" s="89"/>
      <c r="B20" s="88"/>
      <c r="C20" s="88"/>
      <c r="D20" s="32"/>
      <c r="E20" s="32"/>
      <c r="F20" s="4"/>
    </row>
    <row r="21" spans="1:6" ht="25.5" customHeight="1">
      <c r="A21" s="89"/>
      <c r="B21" s="89"/>
      <c r="C21" s="89"/>
      <c r="D21" s="32"/>
      <c r="E21" s="32"/>
      <c r="F21" s="4"/>
    </row>
    <row r="22" spans="1:6" ht="12.75">
      <c r="A22" s="24"/>
      <c r="B22" s="24"/>
      <c r="C22" s="24"/>
      <c r="D22" s="2"/>
      <c r="E22" s="2"/>
      <c r="F22" s="4"/>
    </row>
    <row r="23" spans="1:7" ht="12.75">
      <c r="A23" s="101"/>
      <c r="B23" s="101"/>
      <c r="C23" s="101"/>
      <c r="D23" s="101"/>
      <c r="E23" s="101"/>
      <c r="F23" s="101"/>
      <c r="G23" s="101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  <row r="34" spans="1:11" ht="12.75">
      <c r="A34" s="102"/>
      <c r="B34" s="102"/>
      <c r="C34" s="102"/>
      <c r="D34" s="102"/>
      <c r="E34" s="102"/>
      <c r="F34" s="102"/>
      <c r="G34" s="102"/>
      <c r="H34" s="31"/>
      <c r="K34" s="3"/>
    </row>
  </sheetData>
  <sheetProtection/>
  <autoFilter ref="A1:K17"/>
  <mergeCells count="3">
    <mergeCell ref="A2:K2"/>
    <mergeCell ref="A3:K3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&amp;C&amp;A</oddHeader>
  </headerFooter>
  <ignoredErrors>
    <ignoredError sqref="F7:F12 F14: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2015-02-13T14:36:56Z</cp:lastPrinted>
  <dcterms:created xsi:type="dcterms:W3CDTF">2008-11-26T12:17:50Z</dcterms:created>
  <dcterms:modified xsi:type="dcterms:W3CDTF">2016-06-01T09:22:20Z</dcterms:modified>
  <cp:category/>
  <cp:version/>
  <cp:contentType/>
  <cp:contentStatus/>
</cp:coreProperties>
</file>