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Assole" sheetId="1" r:id="rId1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E5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бонус к Д2-1</t>
        </r>
      </text>
    </comment>
  </commentList>
</comments>
</file>

<file path=xl/sharedStrings.xml><?xml version="1.0" encoding="utf-8"?>
<sst xmlns="http://schemas.openxmlformats.org/spreadsheetml/2006/main" count="101" uniqueCount="50">
  <si>
    <t>№</t>
  </si>
  <si>
    <t>Общая площадь</t>
  </si>
  <si>
    <t>1 спальня</t>
  </si>
  <si>
    <t>студия</t>
  </si>
  <si>
    <t>Цена м2</t>
  </si>
  <si>
    <t>Вид</t>
  </si>
  <si>
    <t>Тип</t>
  </si>
  <si>
    <t>Эт.</t>
  </si>
  <si>
    <t>нет</t>
  </si>
  <si>
    <t>Бонус терраса</t>
  </si>
  <si>
    <t>Д2-1</t>
  </si>
  <si>
    <t>море</t>
  </si>
  <si>
    <t>Д2-3</t>
  </si>
  <si>
    <t>Д1-4</t>
  </si>
  <si>
    <t>Д1-5</t>
  </si>
  <si>
    <t>Д2-5</t>
  </si>
  <si>
    <t>Д1-6</t>
  </si>
  <si>
    <t>Д2-8</t>
  </si>
  <si>
    <t>Д1-9</t>
  </si>
  <si>
    <t>Д1-12</t>
  </si>
  <si>
    <t>Д3-1</t>
  </si>
  <si>
    <t>Д4-1</t>
  </si>
  <si>
    <t>Д4-2</t>
  </si>
  <si>
    <t>Д3-3</t>
  </si>
  <si>
    <t>Д4-4</t>
  </si>
  <si>
    <t>част</t>
  </si>
  <si>
    <t>фронт море</t>
  </si>
  <si>
    <t>бок.море</t>
  </si>
  <si>
    <t>фронт.море</t>
  </si>
  <si>
    <t>стена част море</t>
  </si>
  <si>
    <t>дом част море</t>
  </si>
  <si>
    <t>Двухуровневые апартаменты с 1 спальнеей и  кладовками</t>
  </si>
  <si>
    <t>Д1-1</t>
  </si>
  <si>
    <t>Д1-2</t>
  </si>
  <si>
    <t>Д1-8</t>
  </si>
  <si>
    <t>Д1-7</t>
  </si>
  <si>
    <t>Д2-9</t>
  </si>
  <si>
    <t>Д2-10</t>
  </si>
  <si>
    <t>Д2-11</t>
  </si>
  <si>
    <t>Д2-12</t>
  </si>
  <si>
    <t>море, бассейн</t>
  </si>
  <si>
    <t>мебелирован</t>
  </si>
  <si>
    <t>част.море</t>
  </si>
  <si>
    <t>без мебели</t>
  </si>
  <si>
    <t>Созополь, ул.Виа Понтика 119</t>
  </si>
  <si>
    <t>частично мебель</t>
  </si>
  <si>
    <t>Итого 22 ап.</t>
  </si>
  <si>
    <t xml:space="preserve"> обстановкa</t>
  </si>
  <si>
    <t>ЦЕНА без мебели</t>
  </si>
  <si>
    <t>Цена с мебелью</t>
  </si>
</sst>
</file>

<file path=xl/styles.xml><?xml version="1.0" encoding="utf-8"?>
<styleSheet xmlns="http://schemas.openxmlformats.org/spreadsheetml/2006/main">
  <numFmts count="3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[$€-1]_-;\-* #,##0\ [$€-1]_-;_-* &quot;-&quot;\ [$€-1]_-;_-@_-"/>
    <numFmt numFmtId="181" formatCode="_-* #,##0.00\ [$€-1]_-;\-* #,##0.00\ [$€-1]_-;_-* &quot;-&quot;??\ [$€-1]_-;_-@_-"/>
    <numFmt numFmtId="182" formatCode="_-* #,##0.0\ [$€-1]_-;\-* #,##0.0\ [$€-1]_-;_-* &quot;-&quot;??\ [$€-1]_-;_-@_-"/>
    <numFmt numFmtId="183" formatCode="_-* #,##0\ [$€-1]_-;\-* #,##0\ [$€-1]_-;_-* &quot;-&quot;??\ [$€-1]_-;_-@_-"/>
    <numFmt numFmtId="184" formatCode="[$-402]dd\ mmmm\ yyyy\ &quot;г.&quot;"/>
    <numFmt numFmtId="185" formatCode="hh:mm:ss\ &quot;ч.&quot;"/>
    <numFmt numFmtId="186" formatCode="_-* #,##0.000\ [$€-1]_-;\-* #,##0.000\ [$€-1]_-;_-* &quot;-&quot;??\ [$€-1]_-;_-@_-"/>
    <numFmt numFmtId="187" formatCode="_-* #,##0.0000\ [$€-1]_-;\-* #,##0.0000\ [$€-1]_-;_-* &quot;-&quot;??\ [$€-1]_-;_-@_-"/>
    <numFmt numFmtId="188" formatCode="#,##0\ [$€-1];[Red]\-#,##0\ [$€-1]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92D050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/>
      <right/>
      <top style="medium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medium"/>
      <bottom/>
    </border>
    <border>
      <left/>
      <right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0" fillId="26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29" borderId="6" applyNumberFormat="0" applyAlignment="0" applyProtection="0"/>
    <xf numFmtId="0" fontId="35" fillId="29" borderId="2" applyNumberFormat="0" applyAlignment="0" applyProtection="0"/>
    <xf numFmtId="0" fontId="36" fillId="30" borderId="7" applyNumberFormat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</cellStyleXfs>
  <cellXfs count="94">
    <xf numFmtId="0" fontId="0" fillId="0" borderId="0" xfId="0" applyFont="1" applyAlignment="1">
      <alignment/>
    </xf>
    <xf numFmtId="49" fontId="43" fillId="7" borderId="10" xfId="0" applyNumberFormat="1" applyFont="1" applyFill="1" applyBorder="1" applyAlignment="1">
      <alignment horizontal="center" vertical="center" wrapText="1"/>
    </xf>
    <xf numFmtId="49" fontId="43" fillId="7" borderId="11" xfId="0" applyNumberFormat="1" applyFont="1" applyFill="1" applyBorder="1" applyAlignment="1">
      <alignment horizontal="center" vertical="center" wrapText="1"/>
    </xf>
    <xf numFmtId="0" fontId="43" fillId="7" borderId="11" xfId="0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center" vertical="center" wrapText="1"/>
    </xf>
    <xf numFmtId="180" fontId="44" fillId="33" borderId="12" xfId="0" applyNumberFormat="1" applyFont="1" applyFill="1" applyBorder="1" applyAlignment="1">
      <alignment horizontal="center" vertical="center" wrapText="1"/>
    </xf>
    <xf numFmtId="0" fontId="2" fillId="13" borderId="13" xfId="0" applyFont="1" applyFill="1" applyBorder="1" applyAlignment="1">
      <alignment/>
    </xf>
    <xf numFmtId="0" fontId="45" fillId="13" borderId="13" xfId="0" applyFont="1" applyFill="1" applyBorder="1" applyAlignment="1">
      <alignment/>
    </xf>
    <xf numFmtId="2" fontId="2" fillId="13" borderId="14" xfId="0" applyNumberFormat="1" applyFont="1" applyFill="1" applyBorder="1" applyAlignment="1">
      <alignment/>
    </xf>
    <xf numFmtId="180" fontId="2" fillId="13" borderId="15" xfId="0" applyNumberFormat="1" applyFont="1" applyFill="1" applyBorder="1" applyAlignment="1">
      <alignment/>
    </xf>
    <xf numFmtId="0" fontId="2" fillId="13" borderId="13" xfId="0" applyFont="1" applyFill="1" applyBorder="1" applyAlignment="1">
      <alignment horizontal="center" vertical="center"/>
    </xf>
    <xf numFmtId="0" fontId="2" fillId="7" borderId="16" xfId="0" applyFont="1" applyFill="1" applyBorder="1" applyAlignment="1">
      <alignment/>
    </xf>
    <xf numFmtId="0" fontId="45" fillId="7" borderId="16" xfId="0" applyFont="1" applyFill="1" applyBorder="1" applyAlignment="1">
      <alignment/>
    </xf>
    <xf numFmtId="2" fontId="2" fillId="7" borderId="17" xfId="0" applyNumberFormat="1" applyFont="1" applyFill="1" applyBorder="1" applyAlignment="1">
      <alignment/>
    </xf>
    <xf numFmtId="180" fontId="2" fillId="7" borderId="15" xfId="0" applyNumberFormat="1" applyFont="1" applyFill="1" applyBorder="1" applyAlignment="1">
      <alignment/>
    </xf>
    <xf numFmtId="0" fontId="2" fillId="7" borderId="13" xfId="0" applyFont="1" applyFill="1" applyBorder="1" applyAlignment="1">
      <alignment horizontal="center" vertical="center"/>
    </xf>
    <xf numFmtId="0" fontId="2" fillId="13" borderId="16" xfId="0" applyFont="1" applyFill="1" applyBorder="1" applyAlignment="1">
      <alignment/>
    </xf>
    <xf numFmtId="0" fontId="45" fillId="13" borderId="16" xfId="0" applyFont="1" applyFill="1" applyBorder="1" applyAlignment="1">
      <alignment/>
    </xf>
    <xf numFmtId="2" fontId="2" fillId="13" borderId="17" xfId="0" applyNumberFormat="1" applyFont="1" applyFill="1" applyBorder="1" applyAlignment="1">
      <alignment/>
    </xf>
    <xf numFmtId="2" fontId="2" fillId="7" borderId="16" xfId="0" applyNumberFormat="1" applyFont="1" applyFill="1" applyBorder="1" applyAlignment="1">
      <alignment/>
    </xf>
    <xf numFmtId="2" fontId="2" fillId="7" borderId="18" xfId="0" applyNumberFormat="1" applyFont="1" applyFill="1" applyBorder="1" applyAlignment="1">
      <alignment/>
    </xf>
    <xf numFmtId="180" fontId="2" fillId="7" borderId="14" xfId="0" applyNumberFormat="1" applyFont="1" applyFill="1" applyBorder="1" applyAlignment="1">
      <alignment/>
    </xf>
    <xf numFmtId="2" fontId="2" fillId="13" borderId="16" xfId="0" applyNumberFormat="1" applyFont="1" applyFill="1" applyBorder="1" applyAlignment="1">
      <alignment/>
    </xf>
    <xf numFmtId="2" fontId="2" fillId="13" borderId="18" xfId="0" applyNumberFormat="1" applyFont="1" applyFill="1" applyBorder="1" applyAlignment="1">
      <alignment/>
    </xf>
    <xf numFmtId="180" fontId="2" fillId="13" borderId="14" xfId="0" applyNumberFormat="1" applyFont="1" applyFill="1" applyBorder="1" applyAlignment="1">
      <alignment/>
    </xf>
    <xf numFmtId="0" fontId="2" fillId="7" borderId="19" xfId="0" applyFont="1" applyFill="1" applyBorder="1" applyAlignment="1">
      <alignment/>
    </xf>
    <xf numFmtId="0" fontId="45" fillId="7" borderId="19" xfId="0" applyFont="1" applyFill="1" applyBorder="1" applyAlignment="1">
      <alignment/>
    </xf>
    <xf numFmtId="2" fontId="2" fillId="7" borderId="19" xfId="0" applyNumberFormat="1" applyFont="1" applyFill="1" applyBorder="1" applyAlignment="1">
      <alignment/>
    </xf>
    <xf numFmtId="180" fontId="2" fillId="7" borderId="20" xfId="0" applyNumberFormat="1" applyFont="1" applyFill="1" applyBorder="1" applyAlignment="1">
      <alignment/>
    </xf>
    <xf numFmtId="0" fontId="2" fillId="7" borderId="21" xfId="0" applyFont="1" applyFill="1" applyBorder="1" applyAlignment="1">
      <alignment horizontal="center" vertical="center"/>
    </xf>
    <xf numFmtId="0" fontId="2" fillId="19" borderId="10" xfId="0" applyFont="1" applyFill="1" applyBorder="1" applyAlignment="1">
      <alignment/>
    </xf>
    <xf numFmtId="0" fontId="2" fillId="19" borderId="11" xfId="0" applyFont="1" applyFill="1" applyBorder="1" applyAlignment="1">
      <alignment/>
    </xf>
    <xf numFmtId="0" fontId="45" fillId="19" borderId="11" xfId="0" applyFont="1" applyFill="1" applyBorder="1" applyAlignment="1">
      <alignment/>
    </xf>
    <xf numFmtId="2" fontId="2" fillId="19" borderId="12" xfId="0" applyNumberFormat="1" applyFont="1" applyFill="1" applyBorder="1" applyAlignment="1">
      <alignment/>
    </xf>
    <xf numFmtId="2" fontId="2" fillId="19" borderId="22" xfId="0" applyNumberFormat="1" applyFont="1" applyFill="1" applyBorder="1" applyAlignment="1">
      <alignment/>
    </xf>
    <xf numFmtId="180" fontId="2" fillId="19" borderId="23" xfId="0" applyNumberFormat="1" applyFont="1" applyFill="1" applyBorder="1" applyAlignment="1">
      <alignment/>
    </xf>
    <xf numFmtId="180" fontId="6" fillId="19" borderId="11" xfId="0" applyNumberFormat="1" applyFont="1" applyFill="1" applyBorder="1" applyAlignment="1">
      <alignment/>
    </xf>
    <xf numFmtId="0" fontId="2" fillId="19" borderId="11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45" fillId="34" borderId="11" xfId="0" applyFont="1" applyFill="1" applyBorder="1" applyAlignment="1">
      <alignment/>
    </xf>
    <xf numFmtId="2" fontId="2" fillId="34" borderId="12" xfId="0" applyNumberFormat="1" applyFont="1" applyFill="1" applyBorder="1" applyAlignment="1">
      <alignment/>
    </xf>
    <xf numFmtId="2" fontId="2" fillId="34" borderId="22" xfId="0" applyNumberFormat="1" applyFont="1" applyFill="1" applyBorder="1" applyAlignment="1">
      <alignment/>
    </xf>
    <xf numFmtId="180" fontId="2" fillId="34" borderId="23" xfId="0" applyNumberFormat="1" applyFont="1" applyFill="1" applyBorder="1" applyAlignment="1">
      <alignment/>
    </xf>
    <xf numFmtId="180" fontId="6" fillId="34" borderId="11" xfId="0" applyNumberFormat="1" applyFont="1" applyFill="1" applyBorder="1" applyAlignment="1">
      <alignment/>
    </xf>
    <xf numFmtId="0" fontId="2" fillId="34" borderId="11" xfId="0" applyFont="1" applyFill="1" applyBorder="1" applyAlignment="1">
      <alignment horizontal="center" vertical="center"/>
    </xf>
    <xf numFmtId="2" fontId="2" fillId="34" borderId="11" xfId="0" applyNumberFormat="1" applyFont="1" applyFill="1" applyBorder="1" applyAlignment="1">
      <alignment/>
    </xf>
    <xf numFmtId="180" fontId="2" fillId="34" borderId="11" xfId="0" applyNumberFormat="1" applyFont="1" applyFill="1" applyBorder="1" applyAlignment="1">
      <alignment/>
    </xf>
    <xf numFmtId="0" fontId="26" fillId="34" borderId="11" xfId="0" applyFont="1" applyFill="1" applyBorder="1" applyAlignment="1">
      <alignment/>
    </xf>
    <xf numFmtId="0" fontId="43" fillId="7" borderId="21" xfId="0" applyFont="1" applyFill="1" applyBorder="1" applyAlignment="1">
      <alignment horizontal="center" vertical="center" wrapText="1"/>
    </xf>
    <xf numFmtId="0" fontId="2" fillId="7" borderId="20" xfId="0" applyFont="1" applyFill="1" applyBorder="1" applyAlignment="1">
      <alignment horizontal="center" vertical="center" wrapText="1"/>
    </xf>
    <xf numFmtId="0" fontId="2" fillId="7" borderId="24" xfId="0" applyFont="1" applyFill="1" applyBorder="1" applyAlignment="1">
      <alignment horizontal="center" vertical="center" wrapText="1"/>
    </xf>
    <xf numFmtId="49" fontId="43" fillId="7" borderId="21" xfId="0" applyNumberFormat="1" applyFont="1" applyFill="1" applyBorder="1" applyAlignment="1">
      <alignment horizontal="left" vertical="center" wrapText="1"/>
    </xf>
    <xf numFmtId="0" fontId="2" fillId="13" borderId="18" xfId="0" applyFont="1" applyFill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 wrapText="1"/>
    </xf>
    <xf numFmtId="180" fontId="43" fillId="7" borderId="21" xfId="0" applyNumberFormat="1" applyFont="1" applyFill="1" applyBorder="1" applyAlignment="1">
      <alignment horizontal="center" vertical="center" wrapText="1"/>
    </xf>
    <xf numFmtId="180" fontId="2" fillId="13" borderId="25" xfId="0" applyNumberFormat="1" applyFont="1" applyFill="1" applyBorder="1" applyAlignment="1">
      <alignment/>
    </xf>
    <xf numFmtId="180" fontId="43" fillId="7" borderId="16" xfId="0" applyNumberFormat="1" applyFont="1" applyFill="1" applyBorder="1" applyAlignment="1">
      <alignment horizontal="center" vertical="center" wrapText="1"/>
    </xf>
    <xf numFmtId="0" fontId="2" fillId="7" borderId="21" xfId="0" applyFont="1" applyFill="1" applyBorder="1" applyAlignment="1">
      <alignment horizontal="center" vertical="center" wrapText="1"/>
    </xf>
    <xf numFmtId="180" fontId="43" fillId="7" borderId="25" xfId="0" applyNumberFormat="1" applyFont="1" applyFill="1" applyBorder="1" applyAlignment="1">
      <alignment horizontal="center" vertical="center" wrapText="1"/>
    </xf>
    <xf numFmtId="0" fontId="2" fillId="7" borderId="18" xfId="0" applyFont="1" applyFill="1" applyBorder="1" applyAlignment="1">
      <alignment horizontal="center" vertical="center" wrapText="1"/>
    </xf>
    <xf numFmtId="0" fontId="2" fillId="13" borderId="19" xfId="0" applyFont="1" applyFill="1" applyBorder="1" applyAlignment="1">
      <alignment/>
    </xf>
    <xf numFmtId="0" fontId="45" fillId="13" borderId="19" xfId="0" applyFont="1" applyFill="1" applyBorder="1" applyAlignment="1">
      <alignment/>
    </xf>
    <xf numFmtId="2" fontId="2" fillId="13" borderId="19" xfId="0" applyNumberFormat="1" applyFont="1" applyFill="1" applyBorder="1" applyAlignment="1">
      <alignment/>
    </xf>
    <xf numFmtId="180" fontId="2" fillId="13" borderId="20" xfId="0" applyNumberFormat="1" applyFont="1" applyFill="1" applyBorder="1" applyAlignment="1">
      <alignment/>
    </xf>
    <xf numFmtId="0" fontId="2" fillId="13" borderId="21" xfId="0" applyFont="1" applyFill="1" applyBorder="1" applyAlignment="1">
      <alignment horizontal="center" vertical="center"/>
    </xf>
    <xf numFmtId="49" fontId="43" fillId="7" borderId="26" xfId="0" applyNumberFormat="1" applyFont="1" applyFill="1" applyBorder="1" applyAlignment="1">
      <alignment horizontal="left" vertical="center" wrapText="1"/>
    </xf>
    <xf numFmtId="0" fontId="2" fillId="13" borderId="13" xfId="0" applyFont="1" applyFill="1" applyBorder="1" applyAlignment="1">
      <alignment horizontal="left"/>
    </xf>
    <xf numFmtId="2" fontId="2" fillId="19" borderId="27" xfId="0" applyNumberFormat="1" applyFont="1" applyFill="1" applyBorder="1" applyAlignment="1">
      <alignment/>
    </xf>
    <xf numFmtId="0" fontId="43" fillId="13" borderId="16" xfId="0" applyFont="1" applyFill="1" applyBorder="1" applyAlignment="1">
      <alignment/>
    </xf>
    <xf numFmtId="180" fontId="44" fillId="33" borderId="24" xfId="0" applyNumberFormat="1" applyFont="1" applyFill="1" applyBorder="1" applyAlignment="1">
      <alignment horizontal="center" vertical="center" wrapText="1"/>
    </xf>
    <xf numFmtId="180" fontId="6" fillId="7" borderId="24" xfId="0" applyNumberFormat="1" applyFont="1" applyFill="1" applyBorder="1" applyAlignment="1">
      <alignment/>
    </xf>
    <xf numFmtId="180" fontId="6" fillId="13" borderId="24" xfId="0" applyNumberFormat="1" applyFont="1" applyFill="1" applyBorder="1" applyAlignment="1">
      <alignment/>
    </xf>
    <xf numFmtId="180" fontId="6" fillId="7" borderId="0" xfId="0" applyNumberFormat="1" applyFont="1" applyFill="1" applyBorder="1" applyAlignment="1">
      <alignment/>
    </xf>
    <xf numFmtId="180" fontId="44" fillId="7" borderId="16" xfId="0" applyNumberFormat="1" applyFont="1" applyFill="1" applyBorder="1" applyAlignment="1">
      <alignment horizontal="center" vertical="center" wrapText="1"/>
    </xf>
    <xf numFmtId="180" fontId="6" fillId="13" borderId="16" xfId="0" applyNumberFormat="1" applyFont="1" applyFill="1" applyBorder="1" applyAlignment="1">
      <alignment/>
    </xf>
    <xf numFmtId="180" fontId="6" fillId="13" borderId="28" xfId="0" applyNumberFormat="1" applyFont="1" applyFill="1" applyBorder="1" applyAlignment="1">
      <alignment/>
    </xf>
    <xf numFmtId="180" fontId="6" fillId="7" borderId="29" xfId="0" applyNumberFormat="1" applyFont="1" applyFill="1" applyBorder="1" applyAlignment="1">
      <alignment/>
    </xf>
    <xf numFmtId="180" fontId="6" fillId="33" borderId="29" xfId="0" applyNumberFormat="1" applyFont="1" applyFill="1" applyBorder="1" applyAlignment="1">
      <alignment/>
    </xf>
    <xf numFmtId="180" fontId="6" fillId="7" borderId="16" xfId="0" applyNumberFormat="1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6" xfId="0" applyFont="1" applyFill="1" applyBorder="1" applyAlignment="1">
      <alignment horizontal="left"/>
    </xf>
    <xf numFmtId="0" fontId="2" fillId="33" borderId="10" xfId="0" applyFont="1" applyFill="1" applyBorder="1" applyAlignment="1">
      <alignment/>
    </xf>
    <xf numFmtId="180" fontId="44" fillId="33" borderId="30" xfId="0" applyNumberFormat="1" applyFont="1" applyFill="1" applyBorder="1" applyAlignment="1">
      <alignment horizontal="center" vertical="center" wrapText="1"/>
    </xf>
    <xf numFmtId="180" fontId="44" fillId="33" borderId="22" xfId="0" applyNumberFormat="1" applyFont="1" applyFill="1" applyBorder="1" applyAlignment="1">
      <alignment horizontal="center" vertical="center" wrapText="1"/>
    </xf>
    <xf numFmtId="180" fontId="6" fillId="13" borderId="30" xfId="0" applyNumberFormat="1" applyFont="1" applyFill="1" applyBorder="1" applyAlignment="1">
      <alignment/>
    </xf>
    <xf numFmtId="180" fontId="44" fillId="7" borderId="18" xfId="0" applyNumberFormat="1" applyFont="1" applyFill="1" applyBorder="1" applyAlignment="1">
      <alignment horizontal="center" vertical="center" wrapText="1"/>
    </xf>
    <xf numFmtId="180" fontId="6" fillId="13" borderId="29" xfId="0" applyNumberFormat="1" applyFont="1" applyFill="1" applyBorder="1" applyAlignment="1">
      <alignment/>
    </xf>
    <xf numFmtId="180" fontId="6" fillId="7" borderId="30" xfId="0" applyNumberFormat="1" applyFont="1" applyFill="1" applyBorder="1" applyAlignment="1">
      <alignment/>
    </xf>
    <xf numFmtId="180" fontId="6" fillId="33" borderId="16" xfId="0" applyNumberFormat="1" applyFont="1" applyFill="1" applyBorder="1" applyAlignment="1">
      <alignment/>
    </xf>
    <xf numFmtId="0" fontId="2" fillId="35" borderId="29" xfId="0" applyFont="1" applyFill="1" applyBorder="1" applyAlignment="1">
      <alignment horizontal="center"/>
    </xf>
    <xf numFmtId="0" fontId="2" fillId="35" borderId="27" xfId="0" applyFont="1" applyFill="1" applyBorder="1" applyAlignment="1">
      <alignment horizontal="center"/>
    </xf>
    <xf numFmtId="0" fontId="2" fillId="35" borderId="31" xfId="0" applyFont="1" applyFill="1" applyBorder="1" applyAlignment="1">
      <alignment horizontal="center"/>
    </xf>
    <xf numFmtId="0" fontId="42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4" xfId="56"/>
    <cellStyle name="Обяснителен текст" xfId="57"/>
    <cellStyle name="Предупредителен текст" xfId="58"/>
    <cellStyle name="Percent" xfId="59"/>
    <cellStyle name="Свързана клетка" xfId="60"/>
    <cellStyle name="Сума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PageLayoutView="0" workbookViewId="0" topLeftCell="A7">
      <selection activeCell="O15" sqref="O15"/>
    </sheetView>
  </sheetViews>
  <sheetFormatPr defaultColWidth="9.140625" defaultRowHeight="15"/>
  <cols>
    <col min="3" max="3" width="3.421875" style="0" customWidth="1"/>
    <col min="7" max="8" width="12.8515625" style="0" customWidth="1"/>
    <col min="9" max="9" width="20.8515625" style="0" customWidth="1"/>
    <col min="10" max="10" width="13.7109375" style="0" customWidth="1"/>
  </cols>
  <sheetData>
    <row r="1" spans="2:9" ht="15.75" thickBot="1">
      <c r="B1" s="93" t="s">
        <v>44</v>
      </c>
      <c r="C1" s="93"/>
      <c r="D1" s="93"/>
      <c r="E1" s="93"/>
      <c r="F1" s="93"/>
      <c r="G1" s="93"/>
      <c r="H1" s="93"/>
      <c r="I1" s="93"/>
    </row>
    <row r="2" spans="1:10" ht="26.25" thickBot="1">
      <c r="A2" s="1" t="s">
        <v>0</v>
      </c>
      <c r="B2" s="2" t="s">
        <v>6</v>
      </c>
      <c r="C2" s="3" t="s">
        <v>7</v>
      </c>
      <c r="D2" s="4" t="s">
        <v>1</v>
      </c>
      <c r="E2" s="58" t="s">
        <v>9</v>
      </c>
      <c r="F2" s="55" t="s">
        <v>4</v>
      </c>
      <c r="G2" s="5" t="s">
        <v>48</v>
      </c>
      <c r="H2" s="84" t="s">
        <v>49</v>
      </c>
      <c r="I2" s="83" t="s">
        <v>47</v>
      </c>
      <c r="J2" s="51" t="s">
        <v>5</v>
      </c>
    </row>
    <row r="3" spans="1:10" ht="15.75" thickBot="1">
      <c r="A3" s="66" t="s">
        <v>10</v>
      </c>
      <c r="B3" s="52" t="s">
        <v>3</v>
      </c>
      <c r="C3" s="49">
        <v>1</v>
      </c>
      <c r="D3" s="50">
        <v>53.62</v>
      </c>
      <c r="E3" s="54">
        <v>6.16</v>
      </c>
      <c r="F3" s="57">
        <v>900</v>
      </c>
      <c r="G3" s="70">
        <f>D3*F3</f>
        <v>48258</v>
      </c>
      <c r="H3" s="84">
        <f>G3+3500</f>
        <v>51758</v>
      </c>
      <c r="I3" s="85" t="s">
        <v>43</v>
      </c>
      <c r="J3" s="54" t="s">
        <v>25</v>
      </c>
    </row>
    <row r="4" spans="1:10" ht="15.75" thickBot="1">
      <c r="A4" s="66" t="s">
        <v>32</v>
      </c>
      <c r="B4" s="52" t="s">
        <v>3</v>
      </c>
      <c r="C4" s="49">
        <v>1</v>
      </c>
      <c r="D4" s="50">
        <v>53.62</v>
      </c>
      <c r="E4" s="54"/>
      <c r="F4" s="59">
        <v>1350</v>
      </c>
      <c r="G4" s="74">
        <f>D4*F4</f>
        <v>72387</v>
      </c>
      <c r="H4" s="86">
        <f>G4+3500</f>
        <v>75887</v>
      </c>
      <c r="I4" s="75" t="s">
        <v>43</v>
      </c>
      <c r="J4" s="60" t="s">
        <v>25</v>
      </c>
    </row>
    <row r="5" spans="1:10" ht="15.75" thickBot="1">
      <c r="A5" s="67" t="s">
        <v>33</v>
      </c>
      <c r="B5" s="6" t="s">
        <v>3</v>
      </c>
      <c r="C5" s="7">
        <v>1</v>
      </c>
      <c r="D5" s="8">
        <v>53.62</v>
      </c>
      <c r="E5" s="22">
        <v>6.16</v>
      </c>
      <c r="F5" s="56">
        <v>1350</v>
      </c>
      <c r="G5" s="76">
        <f>D5*F5</f>
        <v>72387</v>
      </c>
      <c r="H5" s="75">
        <f>G5+3500</f>
        <v>75887</v>
      </c>
      <c r="I5" s="85" t="s">
        <v>43</v>
      </c>
      <c r="J5" s="53" t="s">
        <v>25</v>
      </c>
    </row>
    <row r="6" spans="1:10" ht="15.75" thickBot="1">
      <c r="A6" s="81" t="s">
        <v>12</v>
      </c>
      <c r="B6" s="11" t="s">
        <v>3</v>
      </c>
      <c r="C6" s="12">
        <v>1</v>
      </c>
      <c r="D6" s="13">
        <v>51.11</v>
      </c>
      <c r="E6" s="19">
        <v>12</v>
      </c>
      <c r="F6" s="14">
        <v>1350</v>
      </c>
      <c r="G6" s="77">
        <f>D6*F6</f>
        <v>68998.5</v>
      </c>
      <c r="H6" s="79">
        <f>G6+3500</f>
        <v>72498.5</v>
      </c>
      <c r="I6" s="88" t="s">
        <v>43</v>
      </c>
      <c r="J6" s="15" t="s">
        <v>25</v>
      </c>
    </row>
    <row r="7" spans="1:10" ht="15.75" thickBot="1">
      <c r="A7" s="69" t="s">
        <v>13</v>
      </c>
      <c r="B7" s="16" t="s">
        <v>3</v>
      </c>
      <c r="C7" s="17">
        <v>1</v>
      </c>
      <c r="D7" s="18">
        <v>51.14</v>
      </c>
      <c r="E7" s="22">
        <v>2.02</v>
      </c>
      <c r="F7" s="9">
        <v>900</v>
      </c>
      <c r="G7" s="78">
        <f>D7*F7</f>
        <v>46026</v>
      </c>
      <c r="H7" s="89">
        <f>G7+1000</f>
        <v>47026</v>
      </c>
      <c r="I7" s="88" t="s">
        <v>45</v>
      </c>
      <c r="J7" s="10" t="s">
        <v>29</v>
      </c>
    </row>
    <row r="8" spans="1:10" ht="15.75" thickBot="1">
      <c r="A8" s="11" t="s">
        <v>15</v>
      </c>
      <c r="B8" s="11" t="s">
        <v>3</v>
      </c>
      <c r="C8" s="12">
        <v>2</v>
      </c>
      <c r="D8" s="13">
        <v>44.45</v>
      </c>
      <c r="E8" s="19"/>
      <c r="F8" s="14">
        <v>1500</v>
      </c>
      <c r="G8" s="77">
        <f>F8*D8</f>
        <v>66675</v>
      </c>
      <c r="H8" s="79">
        <f>G8+3500</f>
        <v>70175</v>
      </c>
      <c r="I8" s="73" t="s">
        <v>43</v>
      </c>
      <c r="J8" s="15" t="s">
        <v>11</v>
      </c>
    </row>
    <row r="9" spans="1:10" ht="15.75" thickBot="1">
      <c r="A9" s="16" t="s">
        <v>14</v>
      </c>
      <c r="B9" s="16" t="s">
        <v>3</v>
      </c>
      <c r="C9" s="17">
        <v>2</v>
      </c>
      <c r="D9" s="22">
        <v>44.45</v>
      </c>
      <c r="E9" s="23"/>
      <c r="F9" s="24">
        <v>1350</v>
      </c>
      <c r="G9" s="87">
        <f>D9*F9</f>
        <v>60007.50000000001</v>
      </c>
      <c r="H9" s="79">
        <f aca="true" t="shared" si="0" ref="H9:H19">G9+3500</f>
        <v>63507.50000000001</v>
      </c>
      <c r="I9" s="71" t="s">
        <v>43</v>
      </c>
      <c r="J9" s="10" t="s">
        <v>28</v>
      </c>
    </row>
    <row r="10" spans="1:10" ht="15.75" thickBot="1">
      <c r="A10" s="80" t="s">
        <v>16</v>
      </c>
      <c r="B10" s="11" t="s">
        <v>3</v>
      </c>
      <c r="C10" s="12">
        <v>2</v>
      </c>
      <c r="D10" s="19">
        <v>44.45</v>
      </c>
      <c r="E10" s="20"/>
      <c r="F10" s="21">
        <v>1350</v>
      </c>
      <c r="G10" s="77">
        <f>D10*F10</f>
        <v>60007.50000000001</v>
      </c>
      <c r="H10" s="79">
        <f t="shared" si="0"/>
        <v>63507.50000000001</v>
      </c>
      <c r="I10" s="71" t="s">
        <v>41</v>
      </c>
      <c r="J10" s="15" t="s">
        <v>40</v>
      </c>
    </row>
    <row r="11" spans="1:10" ht="15.75" thickBot="1">
      <c r="A11" s="16" t="s">
        <v>35</v>
      </c>
      <c r="B11" s="16" t="s">
        <v>3</v>
      </c>
      <c r="C11" s="17">
        <v>2</v>
      </c>
      <c r="D11" s="22">
        <v>48.18</v>
      </c>
      <c r="E11" s="23"/>
      <c r="F11" s="24">
        <v>1350</v>
      </c>
      <c r="G11" s="87">
        <f>D11*F11</f>
        <v>65043</v>
      </c>
      <c r="H11" s="79">
        <f t="shared" si="0"/>
        <v>68543</v>
      </c>
      <c r="I11" s="72" t="s">
        <v>43</v>
      </c>
      <c r="J11" s="10" t="s">
        <v>27</v>
      </c>
    </row>
    <row r="12" spans="1:10" ht="15.75" thickBot="1">
      <c r="A12" s="16" t="s">
        <v>34</v>
      </c>
      <c r="B12" s="16" t="s">
        <v>3</v>
      </c>
      <c r="C12" s="17">
        <v>2</v>
      </c>
      <c r="D12" s="22">
        <v>48.18</v>
      </c>
      <c r="E12" s="23"/>
      <c r="F12" s="24">
        <v>1350</v>
      </c>
      <c r="G12" s="87">
        <f>D12*1350</f>
        <v>65043</v>
      </c>
      <c r="H12" s="79">
        <f t="shared" si="0"/>
        <v>68543</v>
      </c>
      <c r="I12" s="72" t="s">
        <v>43</v>
      </c>
      <c r="J12" s="10" t="s">
        <v>27</v>
      </c>
    </row>
    <row r="13" spans="1:10" ht="15.75" thickBot="1">
      <c r="A13" s="16" t="s">
        <v>17</v>
      </c>
      <c r="B13" s="16" t="s">
        <v>3</v>
      </c>
      <c r="C13" s="17">
        <v>2</v>
      </c>
      <c r="D13" s="22">
        <v>48.18</v>
      </c>
      <c r="E13" s="23"/>
      <c r="F13" s="24">
        <v>1350</v>
      </c>
      <c r="G13" s="87">
        <f>D13*1350</f>
        <v>65043</v>
      </c>
      <c r="H13" s="79">
        <f t="shared" si="0"/>
        <v>68543</v>
      </c>
      <c r="I13" s="72" t="s">
        <v>43</v>
      </c>
      <c r="J13" s="10" t="s">
        <v>27</v>
      </c>
    </row>
    <row r="14" spans="1:10" ht="15.75" thickBot="1">
      <c r="A14" s="11" t="s">
        <v>18</v>
      </c>
      <c r="B14" s="11" t="s">
        <v>3</v>
      </c>
      <c r="C14" s="12">
        <v>3</v>
      </c>
      <c r="D14" s="19">
        <v>44.45</v>
      </c>
      <c r="E14" s="20"/>
      <c r="F14" s="21">
        <v>1350</v>
      </c>
      <c r="G14" s="77">
        <f aca="true" t="shared" si="1" ref="G14:G19">D14*F14</f>
        <v>60007.50000000001</v>
      </c>
      <c r="H14" s="79">
        <f t="shared" si="0"/>
        <v>63507.50000000001</v>
      </c>
      <c r="I14" s="71" t="s">
        <v>43</v>
      </c>
      <c r="J14" s="15" t="s">
        <v>26</v>
      </c>
    </row>
    <row r="15" spans="1:10" ht="15.75" thickBot="1">
      <c r="A15" s="80" t="s">
        <v>36</v>
      </c>
      <c r="B15" s="11" t="s">
        <v>3</v>
      </c>
      <c r="C15" s="12">
        <v>3</v>
      </c>
      <c r="D15" s="19">
        <v>44.45</v>
      </c>
      <c r="E15" s="20"/>
      <c r="F15" s="21">
        <v>1500</v>
      </c>
      <c r="G15" s="77">
        <f t="shared" si="1"/>
        <v>66675</v>
      </c>
      <c r="H15" s="79">
        <f t="shared" si="0"/>
        <v>70175</v>
      </c>
      <c r="I15" s="71" t="s">
        <v>41</v>
      </c>
      <c r="J15" s="15" t="s">
        <v>26</v>
      </c>
    </row>
    <row r="16" spans="1:10" ht="15.75" thickBot="1">
      <c r="A16" s="80" t="s">
        <v>37</v>
      </c>
      <c r="B16" s="11" t="s">
        <v>3</v>
      </c>
      <c r="C16" s="12">
        <v>3</v>
      </c>
      <c r="D16" s="19">
        <v>44.45</v>
      </c>
      <c r="E16" s="20"/>
      <c r="F16" s="21">
        <v>1500</v>
      </c>
      <c r="G16" s="77">
        <f t="shared" si="1"/>
        <v>66675</v>
      </c>
      <c r="H16" s="79">
        <f t="shared" si="0"/>
        <v>70175</v>
      </c>
      <c r="I16" s="71" t="s">
        <v>41</v>
      </c>
      <c r="J16" s="15" t="s">
        <v>26</v>
      </c>
    </row>
    <row r="17" spans="1:10" ht="15.75" thickBot="1">
      <c r="A17" s="80" t="s">
        <v>38</v>
      </c>
      <c r="B17" s="16" t="s">
        <v>3</v>
      </c>
      <c r="C17" s="17">
        <v>3</v>
      </c>
      <c r="D17" s="22">
        <v>52.7</v>
      </c>
      <c r="E17" s="23"/>
      <c r="F17" s="24">
        <v>1350</v>
      </c>
      <c r="G17" s="87">
        <f t="shared" si="1"/>
        <v>71145</v>
      </c>
      <c r="H17" s="79">
        <f t="shared" si="0"/>
        <v>74645</v>
      </c>
      <c r="I17" s="72" t="s">
        <v>41</v>
      </c>
      <c r="J17" s="10" t="s">
        <v>27</v>
      </c>
    </row>
    <row r="18" spans="1:10" ht="15.75" thickBot="1">
      <c r="A18" s="61" t="s">
        <v>19</v>
      </c>
      <c r="B18" s="61" t="s">
        <v>3</v>
      </c>
      <c r="C18" s="62">
        <v>3</v>
      </c>
      <c r="D18" s="63">
        <v>52.7</v>
      </c>
      <c r="E18" s="22"/>
      <c r="F18" s="64">
        <v>1350</v>
      </c>
      <c r="G18" s="87">
        <f t="shared" si="1"/>
        <v>71145</v>
      </c>
      <c r="H18" s="79">
        <f t="shared" si="0"/>
        <v>74645</v>
      </c>
      <c r="I18" s="72" t="s">
        <v>43</v>
      </c>
      <c r="J18" s="65" t="s">
        <v>27</v>
      </c>
    </row>
    <row r="19" spans="1:10" ht="15.75" thickBot="1">
      <c r="A19" s="25" t="s">
        <v>39</v>
      </c>
      <c r="B19" s="25" t="s">
        <v>3</v>
      </c>
      <c r="C19" s="26">
        <v>3</v>
      </c>
      <c r="D19" s="27">
        <v>52.7</v>
      </c>
      <c r="E19" s="19"/>
      <c r="F19" s="28">
        <v>1350</v>
      </c>
      <c r="G19" s="77">
        <f t="shared" si="1"/>
        <v>71145</v>
      </c>
      <c r="H19" s="79">
        <f t="shared" si="0"/>
        <v>74645</v>
      </c>
      <c r="I19" s="72" t="s">
        <v>43</v>
      </c>
      <c r="J19" s="29" t="s">
        <v>27</v>
      </c>
    </row>
    <row r="20" spans="1:10" ht="15.75" thickBot="1">
      <c r="A20" s="90" t="s">
        <v>31</v>
      </c>
      <c r="B20" s="91"/>
      <c r="C20" s="91"/>
      <c r="D20" s="91"/>
      <c r="E20" s="92"/>
      <c r="F20" s="91"/>
      <c r="G20" s="91"/>
      <c r="H20" s="92"/>
      <c r="I20" s="91"/>
      <c r="J20" s="91"/>
    </row>
    <row r="21" spans="1:10" ht="15.75" thickBot="1">
      <c r="A21" s="82" t="s">
        <v>20</v>
      </c>
      <c r="B21" s="31" t="s">
        <v>2</v>
      </c>
      <c r="C21" s="32">
        <v>1</v>
      </c>
      <c r="D21" s="33">
        <v>73.49</v>
      </c>
      <c r="E21" s="34">
        <v>18.64</v>
      </c>
      <c r="F21" s="35">
        <v>1350</v>
      </c>
      <c r="G21" s="36">
        <f>D21*F21</f>
        <v>99211.5</v>
      </c>
      <c r="H21" s="36">
        <f>G21+4500</f>
        <v>103711.5</v>
      </c>
      <c r="I21" s="36" t="s">
        <v>41</v>
      </c>
      <c r="J21" s="37" t="s">
        <v>42</v>
      </c>
    </row>
    <row r="22" spans="1:10" ht="15.75" thickBot="1">
      <c r="A22" s="38" t="s">
        <v>21</v>
      </c>
      <c r="B22" s="39" t="s">
        <v>2</v>
      </c>
      <c r="C22" s="40">
        <v>1</v>
      </c>
      <c r="D22" s="41">
        <v>73.49</v>
      </c>
      <c r="E22" s="42">
        <v>18.64</v>
      </c>
      <c r="F22" s="43">
        <v>1350</v>
      </c>
      <c r="G22" s="44">
        <f>D22*F22</f>
        <v>99211.5</v>
      </c>
      <c r="H22" s="36">
        <f>G22+4500</f>
        <v>103711.5</v>
      </c>
      <c r="I22" s="36" t="s">
        <v>43</v>
      </c>
      <c r="J22" s="45" t="s">
        <v>25</v>
      </c>
    </row>
    <row r="23" spans="1:10" ht="15.75" thickBot="1">
      <c r="A23" s="30" t="s">
        <v>22</v>
      </c>
      <c r="B23" s="31" t="s">
        <v>2</v>
      </c>
      <c r="C23" s="32">
        <v>1</v>
      </c>
      <c r="D23" s="33">
        <v>73.49</v>
      </c>
      <c r="E23" s="68">
        <v>18.64</v>
      </c>
      <c r="F23" s="35">
        <v>1350</v>
      </c>
      <c r="G23" s="36">
        <f>D23*F23</f>
        <v>99211.5</v>
      </c>
      <c r="H23" s="36">
        <f>G23+4500</f>
        <v>103711.5</v>
      </c>
      <c r="I23" s="36" t="s">
        <v>43</v>
      </c>
      <c r="J23" s="37" t="s">
        <v>8</v>
      </c>
    </row>
    <row r="24" spans="1:10" ht="15.75" thickBot="1">
      <c r="A24" s="82" t="s">
        <v>23</v>
      </c>
      <c r="B24" s="39" t="s">
        <v>2</v>
      </c>
      <c r="C24" s="40">
        <v>2</v>
      </c>
      <c r="D24" s="46">
        <v>77.36</v>
      </c>
      <c r="E24" s="46"/>
      <c r="F24" s="47">
        <v>1500</v>
      </c>
      <c r="G24" s="44">
        <f>D24*F24+9200</f>
        <v>125240</v>
      </c>
      <c r="H24" s="36">
        <f>G24+9200</f>
        <v>134440</v>
      </c>
      <c r="I24" s="36" t="s">
        <v>41</v>
      </c>
      <c r="J24" s="45" t="s">
        <v>26</v>
      </c>
    </row>
    <row r="25" spans="1:10" ht="15.75" thickBot="1">
      <c r="A25" s="82" t="s">
        <v>24</v>
      </c>
      <c r="B25" s="39" t="s">
        <v>2</v>
      </c>
      <c r="C25" s="48">
        <v>2</v>
      </c>
      <c r="D25" s="46">
        <v>77.42</v>
      </c>
      <c r="E25" s="46"/>
      <c r="F25" s="47">
        <v>1350</v>
      </c>
      <c r="G25" s="44">
        <f>D25*F25+4500</f>
        <v>109017</v>
      </c>
      <c r="H25" s="36">
        <f>G25+4500</f>
        <v>113517</v>
      </c>
      <c r="I25" s="36" t="s">
        <v>41</v>
      </c>
      <c r="J25" s="45" t="s">
        <v>30</v>
      </c>
    </row>
    <row r="28" ht="15">
      <c r="A28" t="s">
        <v>46</v>
      </c>
    </row>
  </sheetData>
  <sheetProtection/>
  <mergeCells count="2">
    <mergeCell ref="A20:J20"/>
    <mergeCell ref="B1:I1"/>
  </mergeCells>
  <printOptions/>
  <pageMargins left="0.7086614173228347" right="0.7086614173228347" top="0.7480314960629921" bottom="0.7480314960629921" header="0.31496062992125984" footer="0.31496062992125984"/>
  <pageSetup horizontalDpi="360" verticalDpi="36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2017-12-14T10:27:03Z</dcterms:modified>
  <cp:category/>
  <cp:version/>
  <cp:contentType/>
  <cp:contentStatus/>
</cp:coreProperties>
</file>